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o.tannure\Documents\Gestão de Processos\Contratação para Apoio a Projetos\"/>
    </mc:Choice>
  </mc:AlternateContent>
  <bookViews>
    <workbookView xWindow="0" yWindow="0" windowWidth="20490" windowHeight="7650"/>
  </bookViews>
  <sheets>
    <sheet name="Identificação do Projeto" sheetId="1" r:id="rId1"/>
    <sheet name="Orçamento" sheetId="2" r:id="rId2"/>
    <sheet name="Bolsas" sheetId="3" r:id="rId3"/>
    <sheet name="Compras e contratações - I" sheetId="4" r:id="rId4"/>
    <sheet name="Compras e Contratações - II" sheetId="5" r:id="rId5"/>
    <sheet name="Indicadores" sheetId="6" r:id="rId6"/>
    <sheet name="Lista Suspensa" sheetId="7" state="hidden" r:id="rId7"/>
  </sheets>
  <calcPr calcId="162913"/>
  <extLst>
    <ext uri="GoogleSheetsCustomDataVersion1">
      <go:sheetsCustomData xmlns:go="http://customooxmlschemas.google.com/" r:id="rId11" roundtripDataSignature="AMtx7mjhpUgjV8EuIz9ESS99Fa6lXHWLKA=="/>
    </ext>
  </extLst>
</workbook>
</file>

<file path=xl/calcChain.xml><?xml version="1.0" encoding="utf-8"?>
<calcChain xmlns="http://schemas.openxmlformats.org/spreadsheetml/2006/main">
  <c r="I11" i="6" l="1"/>
  <c r="G11" i="6"/>
  <c r="I10" i="6"/>
  <c r="G10" i="6"/>
  <c r="I9" i="6"/>
  <c r="I8" i="6"/>
  <c r="I7" i="6"/>
  <c r="I6" i="6"/>
  <c r="I5" i="6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G52" i="5"/>
  <c r="J51" i="5"/>
  <c r="G51" i="5"/>
  <c r="J50" i="5"/>
  <c r="G50" i="5"/>
  <c r="J49" i="5"/>
  <c r="G49" i="5"/>
  <c r="J48" i="5"/>
  <c r="G48" i="5"/>
  <c r="J47" i="5"/>
  <c r="G47" i="5"/>
  <c r="J46" i="5"/>
  <c r="G46" i="5"/>
  <c r="J45" i="5"/>
  <c r="G45" i="5"/>
  <c r="J44" i="5"/>
  <c r="G44" i="5"/>
  <c r="J43" i="5"/>
  <c r="G43" i="5"/>
  <c r="J42" i="5"/>
  <c r="G42" i="5"/>
  <c r="J41" i="5"/>
  <c r="G41" i="5"/>
  <c r="J40" i="5"/>
  <c r="G40" i="5"/>
  <c r="D40" i="5"/>
  <c r="J39" i="5"/>
  <c r="G39" i="5"/>
  <c r="D39" i="5"/>
  <c r="J38" i="5"/>
  <c r="G38" i="5"/>
  <c r="D38" i="5"/>
  <c r="J37" i="5"/>
  <c r="G37" i="5"/>
  <c r="D37" i="5"/>
  <c r="J36" i="5"/>
  <c r="G36" i="5"/>
  <c r="D36" i="5"/>
  <c r="J35" i="5"/>
  <c r="G35" i="5"/>
  <c r="D35" i="5"/>
  <c r="J34" i="5"/>
  <c r="G34" i="5"/>
  <c r="D34" i="5"/>
  <c r="J33" i="5"/>
  <c r="G33" i="5"/>
  <c r="D33" i="5"/>
  <c r="J32" i="5"/>
  <c r="G32" i="5"/>
  <c r="D32" i="5"/>
  <c r="J31" i="5"/>
  <c r="G31" i="5"/>
  <c r="D31" i="5"/>
  <c r="J30" i="5"/>
  <c r="G30" i="5"/>
  <c r="D30" i="5"/>
  <c r="J29" i="5"/>
  <c r="G29" i="5"/>
  <c r="D29" i="5"/>
  <c r="J28" i="5"/>
  <c r="G28" i="5"/>
  <c r="D28" i="5"/>
  <c r="J27" i="5"/>
  <c r="G27" i="5"/>
  <c r="D27" i="5"/>
  <c r="J26" i="5"/>
  <c r="G26" i="5"/>
  <c r="D26" i="5"/>
  <c r="J25" i="5"/>
  <c r="G25" i="5"/>
  <c r="D25" i="5"/>
  <c r="J24" i="5"/>
  <c r="G24" i="5"/>
  <c r="D24" i="5"/>
  <c r="J23" i="5"/>
  <c r="G23" i="5"/>
  <c r="D23" i="5"/>
  <c r="J22" i="5"/>
  <c r="G22" i="5"/>
  <c r="D22" i="5"/>
  <c r="J21" i="5"/>
  <c r="G21" i="5"/>
  <c r="D21" i="5"/>
  <c r="J20" i="5"/>
  <c r="G20" i="5"/>
  <c r="D20" i="5"/>
  <c r="J19" i="5"/>
  <c r="G19" i="5"/>
  <c r="D19" i="5"/>
  <c r="J18" i="5"/>
  <c r="G18" i="5"/>
  <c r="D18" i="5"/>
  <c r="J17" i="5"/>
  <c r="G17" i="5"/>
  <c r="D17" i="5"/>
  <c r="J16" i="5"/>
  <c r="G16" i="5"/>
  <c r="D16" i="5"/>
  <c r="J15" i="5"/>
  <c r="G15" i="5"/>
  <c r="D15" i="5"/>
  <c r="J14" i="5"/>
  <c r="G14" i="5"/>
  <c r="D14" i="5"/>
  <c r="J13" i="5"/>
  <c r="G13" i="5"/>
  <c r="D13" i="5"/>
  <c r="J12" i="5"/>
  <c r="G12" i="5"/>
  <c r="D12" i="5"/>
  <c r="J11" i="5"/>
  <c r="G11" i="5"/>
  <c r="D11" i="5"/>
  <c r="J10" i="5"/>
  <c r="G10" i="5"/>
  <c r="D10" i="5"/>
  <c r="J9" i="5"/>
  <c r="G9" i="5"/>
  <c r="D9" i="5"/>
  <c r="J8" i="5"/>
  <c r="G8" i="5"/>
  <c r="D8" i="5"/>
  <c r="J7" i="5"/>
  <c r="G7" i="5"/>
  <c r="D7" i="5"/>
  <c r="J6" i="5"/>
  <c r="J3" i="5" s="1"/>
  <c r="G9" i="6" s="1"/>
  <c r="G6" i="5"/>
  <c r="D6" i="5"/>
  <c r="J5" i="5"/>
  <c r="G5" i="5"/>
  <c r="G3" i="5" s="1"/>
  <c r="G6" i="6" s="1"/>
  <c r="D5" i="5"/>
  <c r="J4" i="5"/>
  <c r="G4" i="5"/>
  <c r="D4" i="5"/>
  <c r="D3" i="5" s="1"/>
  <c r="G5" i="6" s="1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 s="1"/>
  <c r="I4" i="6" s="1"/>
  <c r="J9" i="3"/>
  <c r="I9" i="3"/>
  <c r="H9" i="3"/>
  <c r="K7" i="3" s="1"/>
  <c r="G9" i="3"/>
  <c r="F9" i="3"/>
  <c r="E4" i="6" s="1"/>
  <c r="L13" i="2"/>
  <c r="J13" i="2"/>
  <c r="H13" i="2"/>
  <c r="F13" i="2"/>
  <c r="D13" i="2"/>
  <c r="C12" i="2"/>
  <c r="C11" i="6" s="1"/>
  <c r="C11" i="2"/>
  <c r="C10" i="6" s="1"/>
  <c r="C10" i="2"/>
  <c r="C9" i="6" s="1"/>
  <c r="C9" i="2"/>
  <c r="C8" i="6" s="1"/>
  <c r="C8" i="2"/>
  <c r="C7" i="6" s="1"/>
  <c r="C7" i="2"/>
  <c r="C6" i="6" s="1"/>
  <c r="C6" i="2"/>
  <c r="C5" i="6" s="1"/>
  <c r="C5" i="2"/>
  <c r="C13" i="2" s="1"/>
  <c r="K4" i="2"/>
  <c r="M4" i="2" s="1"/>
  <c r="I4" i="2"/>
  <c r="G4" i="2"/>
  <c r="C4" i="6" l="1"/>
</calcChain>
</file>

<file path=xl/sharedStrings.xml><?xml version="1.0" encoding="utf-8"?>
<sst xmlns="http://schemas.openxmlformats.org/spreadsheetml/2006/main" count="538" uniqueCount="310">
  <si>
    <t>IDENTIFICAÇÃO DO PROJETO</t>
  </si>
  <si>
    <r>
      <rPr>
        <b/>
        <sz val="11"/>
        <color theme="1"/>
        <rFont val="Calibri"/>
      </rPr>
      <t xml:space="preserve">  TIPO DE PROPOSTA:
</t>
    </r>
    <r>
      <rPr>
        <sz val="9"/>
        <color theme="1"/>
        <rFont val="Calibri"/>
      </rPr>
      <t xml:space="preserve">  (MARQUE UM X EM UMA DAS OPÇÕES AO LADO)</t>
    </r>
  </si>
  <si>
    <t xml:space="preserve">  NOVO CONTRATO:</t>
  </si>
  <si>
    <t>(     )</t>
  </si>
  <si>
    <t xml:space="preserve">  ADITIVO A CONTRATO EXISTENTE:</t>
  </si>
  <si>
    <t xml:space="preserve">  TÍTULO DO PROJETO:</t>
  </si>
  <si>
    <t xml:space="preserve">  OBJETO:</t>
  </si>
  <si>
    <t xml:space="preserve">  INSTITUIÇÃO APOIADA:</t>
  </si>
  <si>
    <t xml:space="preserve">  NOME DO COODERNADOR/A:</t>
  </si>
  <si>
    <t xml:space="preserve">  CONTATOS DO/A COORDENADOR/A:</t>
  </si>
  <si>
    <t xml:space="preserve">  E-MAIL:</t>
  </si>
  <si>
    <r>
      <rPr>
        <b/>
        <sz val="11"/>
        <color theme="1"/>
        <rFont val="Calibri"/>
      </rPr>
      <t xml:space="preserve">  TELEFONE:
</t>
    </r>
    <r>
      <rPr>
        <sz val="9"/>
        <color theme="1"/>
        <rFont val="Calibri"/>
      </rPr>
      <t xml:space="preserve">  (COM CÓDIGO DE ÁREA)</t>
    </r>
  </si>
  <si>
    <t>(XX) - XXXXX-XXXX</t>
  </si>
  <si>
    <r>
      <rPr>
        <b/>
        <sz val="11"/>
        <color theme="1"/>
        <rFont val="Calibri"/>
      </rPr>
      <t xml:space="preserve">  VALOR DO PROJETO / ADITIVO (R$):
</t>
    </r>
    <r>
      <rPr>
        <sz val="9"/>
        <color theme="1"/>
        <rFont val="Calibri"/>
      </rPr>
      <t xml:space="preserve">  (SE FOR ADITIVO, COLOCAR APENAS O VALOR DO ADITIVO)</t>
    </r>
  </si>
  <si>
    <r>
      <rPr>
        <b/>
        <sz val="11"/>
        <color theme="1"/>
        <rFont val="Calibri"/>
      </rPr>
      <t xml:space="preserve">  VIGÊNCIA DO PROJETO / ADITIVO (R$):</t>
    </r>
    <r>
      <rPr>
        <sz val="9"/>
        <color theme="1"/>
        <rFont val="Calibri"/>
      </rPr>
      <t xml:space="preserve">
  (SE FOR ADITIVO, COLOCAR APENAS OS PRAZOS DO ADITIVO)</t>
    </r>
  </si>
  <si>
    <t xml:space="preserve">  DATA DE INÍCIO:</t>
  </si>
  <si>
    <t>XX/XX/XXXX</t>
  </si>
  <si>
    <t xml:space="preserve">  DATA DE TÉRMINO:</t>
  </si>
  <si>
    <r>
      <rPr>
        <b/>
        <sz val="11"/>
        <color theme="1"/>
        <rFont val="Calibri"/>
      </rPr>
      <t xml:space="preserve">  DURAÇÃO TOTA</t>
    </r>
    <r>
      <rPr>
        <sz val="9"/>
        <color theme="1"/>
        <rFont val="Calibri"/>
      </rPr>
      <t>L:
  (NÚMERO DE MESES)</t>
    </r>
  </si>
  <si>
    <r>
      <rPr>
        <b/>
        <sz val="11"/>
        <color theme="1"/>
        <rFont val="Calibri"/>
      </rPr>
      <t xml:space="preserve">  PERÍODO INICIAL DE IMPLEMENTAÇÃO:</t>
    </r>
    <r>
      <rPr>
        <sz val="9"/>
        <color theme="1"/>
        <rFont val="Calibri"/>
      </rPr>
      <t xml:space="preserve"> 
  (NÚMERO DE MESES)</t>
    </r>
  </si>
  <si>
    <r>
      <rPr>
        <b/>
        <sz val="11"/>
        <color theme="1"/>
        <rFont val="Calibri"/>
      </rPr>
      <t xml:space="preserve">  FINANCIADOR(ES) DO PROJETO / ADITIVO:
</t>
    </r>
    <r>
      <rPr>
        <sz val="9"/>
        <color theme="1"/>
        <rFont val="Calibri"/>
      </rPr>
      <t xml:space="preserve">  (SE FOR ADITIVO, COLOCAR APENAS O FINANCIADOR DO ADITIVO)</t>
    </r>
  </si>
  <si>
    <t xml:space="preserve"> </t>
  </si>
  <si>
    <t>ORÇAMENTO</t>
  </si>
  <si>
    <t>RUBRICA</t>
  </si>
  <si>
    <t>VALOR TOTAL
(R$)</t>
  </si>
  <si>
    <t>PREVISÃO DE APLICAÇÃO DO RECURSO FINANCEIRO POR ANO DE VIGÊNCIA DO PROJETO (R$)</t>
  </si>
  <si>
    <r>
      <rPr>
        <b/>
        <sz val="11"/>
        <color theme="1"/>
        <rFont val="Calibri"/>
      </rPr>
      <t xml:space="preserve">1o Ano: 
</t>
    </r>
    <r>
      <rPr>
        <sz val="9"/>
        <color theme="1"/>
        <rFont val="Calibri"/>
      </rPr>
      <t>(SELECIONE O ANO AO LADO)</t>
    </r>
  </si>
  <si>
    <t>2o Ano:</t>
  </si>
  <si>
    <t>3o Ano:</t>
  </si>
  <si>
    <t>4o ano:</t>
  </si>
  <si>
    <t>5o ano:</t>
  </si>
  <si>
    <t xml:space="preserve">  BOLSAS </t>
  </si>
  <si>
    <t xml:space="preserve">  EQUIPAMENTOS E MATERIAL PERMANENTE</t>
  </si>
  <si>
    <t xml:space="preserve">  MATERIAL DE CONSUMO</t>
  </si>
  <si>
    <t xml:space="preserve">  PASSAGENS</t>
  </si>
  <si>
    <t xml:space="preserve">  DIÁRIAS</t>
  </si>
  <si>
    <t xml:space="preserve">  SERVIÇOS DE TERCEIROS - PESSOA JURÍDICA</t>
  </si>
  <si>
    <t xml:space="preserve">  SERVIÇOS DE TERCEIROS - PESSOA FÍSICA - RPA</t>
  </si>
  <si>
    <t xml:space="preserve">  CONTRATAÇÃO DE PESSOAS - CLT</t>
  </si>
  <si>
    <t xml:space="preserve">  TOTAL</t>
  </si>
  <si>
    <t>BOLSAS</t>
  </si>
  <si>
    <t>Responder as perguntas abaixo:</t>
  </si>
  <si>
    <r>
      <rPr>
        <b/>
        <sz val="11"/>
        <color rgb="FF474747"/>
        <rFont val="Calibri"/>
      </rPr>
      <t xml:space="preserve">1) O cadastramento dos bolsistas será feito digitalmente ou em documento físico?
</t>
    </r>
    <r>
      <rPr>
        <sz val="9"/>
        <color rgb="FF474747"/>
        <rFont val="Calibri"/>
      </rPr>
      <t>(marque um X em apenas uma das opções ao lado)</t>
    </r>
  </si>
  <si>
    <t>(   )</t>
  </si>
  <si>
    <t xml:space="preserve">  Digital </t>
  </si>
  <si>
    <t xml:space="preserve">  Físico</t>
  </si>
  <si>
    <r>
      <rPr>
        <b/>
        <sz val="11"/>
        <color rgb="FF474747"/>
        <rFont val="Calibri"/>
      </rPr>
      <t xml:space="preserve">2) O cadastramento dos bolsistas será feito pelos próprios bolsistas ou pela Facto?
</t>
    </r>
    <r>
      <rPr>
        <sz val="9"/>
        <color rgb="FF474747"/>
        <rFont val="Calibri"/>
      </rPr>
      <t>(marque um X em apenas uma das opções ao lado)</t>
    </r>
  </si>
  <si>
    <t xml:space="preserve">  Bolsistas</t>
  </si>
  <si>
    <t xml:space="preserve">  Facto</t>
  </si>
  <si>
    <r>
      <rPr>
        <b/>
        <sz val="11"/>
        <color rgb="FF474747"/>
        <rFont val="Calibri"/>
      </rPr>
      <t xml:space="preserve">3) Os relatórios dos bolsistas terão qual periodicidade?
</t>
    </r>
    <r>
      <rPr>
        <sz val="9"/>
        <color rgb="FF474747"/>
        <rFont val="Calibri"/>
      </rPr>
      <t>(marque um X em apenas uma das opções ao lado)</t>
    </r>
  </si>
  <si>
    <t xml:space="preserve">  Mensal</t>
  </si>
  <si>
    <t xml:space="preserve">  Trimestral</t>
  </si>
  <si>
    <t xml:space="preserve">  Semestral</t>
  </si>
  <si>
    <t>Item</t>
  </si>
  <si>
    <t>Descrição do perfil do bolsista</t>
  </si>
  <si>
    <t>Valor mensal da bolsa
(R$)</t>
  </si>
  <si>
    <t>Número total de bolsas:</t>
  </si>
  <si>
    <t>Número de mensalidades da bolsa</t>
  </si>
  <si>
    <t>Número de bolsistas estudantes de nível superior:</t>
  </si>
  <si>
    <t>Número de bolsistas estudantes de nível médio ou fundamental:</t>
  </si>
  <si>
    <t>Número de bolsistas servidores:</t>
  </si>
  <si>
    <t>Número de bolsistas colaboradores externos:</t>
  </si>
  <si>
    <t>Número de bolsistas sem vinculação definida no momento:</t>
  </si>
  <si>
    <t>Número de pagamentos:</t>
  </si>
  <si>
    <t>COMPRAS E CONTRATAÇÕES - INFORMAÇÕES GERAIS</t>
  </si>
  <si>
    <r>
      <rPr>
        <b/>
        <sz val="11"/>
        <color rgb="FF474747"/>
        <rFont val="Calibri"/>
      </rPr>
      <t xml:space="preserve">  Será necessário adquirir equipamentos ou materiais importados?
</t>
    </r>
    <r>
      <rPr>
        <sz val="9"/>
        <color rgb="FF474747"/>
        <rFont val="Calibri"/>
      </rPr>
      <t>(marque um X em apenas uma das opções ao lado)</t>
    </r>
  </si>
  <si>
    <t xml:space="preserve">  Sim</t>
  </si>
  <si>
    <t xml:space="preserve">  Não</t>
  </si>
  <si>
    <r>
      <rPr>
        <b/>
        <sz val="11"/>
        <color rgb="FF474747"/>
        <rFont val="Calibri"/>
      </rPr>
      <t xml:space="preserve">  Será necessário contratar serviço de fornecedor de fora do país?
</t>
    </r>
    <r>
      <rPr>
        <sz val="9"/>
        <color rgb="FF474747"/>
        <rFont val="Calibri"/>
      </rPr>
      <t>(marque um X em apenas uma das opções ao lado)</t>
    </r>
  </si>
  <si>
    <r>
      <rPr>
        <b/>
        <sz val="11"/>
        <color rgb="FF474747"/>
        <rFont val="Calibri"/>
      </rPr>
      <t xml:space="preserve">  Haverá contratação por inexigibilidade de licitação?
</t>
    </r>
    <r>
      <rPr>
        <sz val="9"/>
        <color rgb="FF474747"/>
        <rFont val="Calibri"/>
      </rPr>
      <t>(marque um X em apenas uma das opções ao lado)</t>
    </r>
  </si>
  <si>
    <r>
      <rPr>
        <b/>
        <sz val="11"/>
        <color rgb="FF474747"/>
        <rFont val="Calibri"/>
      </rPr>
      <t xml:space="preserve">  Haverá compras de materiais e equipamentos e/ou contratações de serviços de tecnologia de informação e comunicação?
</t>
    </r>
    <r>
      <rPr>
        <sz val="9"/>
        <color rgb="FF474747"/>
        <rFont val="Calibri"/>
      </rPr>
      <t>(marque um X em apenas uma das opções ao lado)</t>
    </r>
  </si>
  <si>
    <r>
      <rPr>
        <b/>
        <sz val="11"/>
        <color rgb="FF474747"/>
        <rFont val="Calibri"/>
      </rPr>
      <t xml:space="preserve">  Será requerido que a Facto constitua uma equipe de compras para atendimento exclusivo ao projeto?
</t>
    </r>
    <r>
      <rPr>
        <sz val="9"/>
        <color rgb="FF474747"/>
        <rFont val="Calibri"/>
      </rPr>
      <t>(marque um X em apenas uma das opções ao lado)</t>
    </r>
  </si>
  <si>
    <r>
      <rPr>
        <b/>
        <sz val="11"/>
        <color rgb="FF474747"/>
        <rFont val="Calibri"/>
      </rPr>
      <t xml:space="preserve">  O projeto dispõe de equipe para análise técnica dos serviços, equipamentos e materiais e outros itens a serem comprados ou contratados?
</t>
    </r>
    <r>
      <rPr>
        <sz val="9"/>
        <color rgb="FF474747"/>
        <rFont val="Calibri"/>
      </rPr>
      <t>(marque um X em apenas uma das opções ao lado)</t>
    </r>
  </si>
  <si>
    <r>
      <rPr>
        <b/>
        <sz val="11"/>
        <color rgb="FF474747"/>
        <rFont val="Calibri"/>
      </rPr>
      <t xml:space="preserve">Qual instituição irá selecionar os prestadores de serviços autônomos?
</t>
    </r>
    <r>
      <rPr>
        <sz val="9"/>
        <color rgb="FF474747"/>
        <rFont val="Calibri"/>
      </rPr>
      <t>(marque um X em apenas uma das opções ao lado)</t>
    </r>
  </si>
  <si>
    <t>Facto</t>
  </si>
  <si>
    <t>Instituição apoiada</t>
  </si>
  <si>
    <t>COMPRAS E CONTRATAÇÕES - CLASSIFICAÇÃO</t>
  </si>
  <si>
    <t>TIPOS DE EQUIPAMENTOS E MATERIAL PERMANENTE</t>
  </si>
  <si>
    <t>Assinalar abaixo os tipos com despesa superior a R$ 40.000,00</t>
  </si>
  <si>
    <t>TIPOS DE MATERIAL DE CONSUMO</t>
  </si>
  <si>
    <t>TIPOS DE SERVIÇOS DE TERCEIROS - PESSOA JURÍDICA</t>
  </si>
  <si>
    <t>ACESSORIOS PARA VEICULOS,</t>
  </si>
  <si>
    <t>ALIMENTOS PARA ANIMAIS,</t>
  </si>
  <si>
    <t>ANÁLISES LABORATORIAIS,</t>
  </si>
  <si>
    <t>AERONAVES,</t>
  </si>
  <si>
    <t>ANIMAIS PARA PESQUISA E ABATE,</t>
  </si>
  <si>
    <t>APOIO ADMINISTRATIVO TECNICO E OPERACIONAL,</t>
  </si>
  <si>
    <t>APARELHOS DE MEDIÇÃO E ORIENTAÇÃO,</t>
  </si>
  <si>
    <t>BANDEIRAS FLAMULAS E INSIGNIAS,</t>
  </si>
  <si>
    <t>AQUISIÇÃO DE SOFTWARE,</t>
  </si>
  <si>
    <t>APARELHOS E EQUIP. MÉDICOS ODONT. LABORAT. E HOSPITAL.,</t>
  </si>
  <si>
    <t>COMBUSTIVEIS E LUBRIF. P/ OUTRAS FINALIDADES,</t>
  </si>
  <si>
    <t>ARMAZENAGEM,</t>
  </si>
  <si>
    <t>APARELHOS E EQUIP. P/ ESPORTES E DIVERSÕES,</t>
  </si>
  <si>
    <t>COMBUSTÍVEIS E LUBRIFICANTES AUTOMOTIVOS,</t>
  </si>
  <si>
    <t>ASSESSORIA E CONSULTORIA TECNICA OU JURIDICA (EXCETO T.I.),</t>
  </si>
  <si>
    <t>APARELHOS E EQUIPAMENTOS DE COMUNICAÇÃO,</t>
  </si>
  <si>
    <t>COMBUSTÍVEIS E LUBRIFICANTES DE AVIACAO,</t>
  </si>
  <si>
    <t>ASSINATURAS DE PERIÓDICOS E ANUIDADES,</t>
  </si>
  <si>
    <t>APARELHOS E UTENSÍLIOS DOMÉSTICOS,</t>
  </si>
  <si>
    <t>EXPLOSIVOS E MUNIÇÕES,</t>
  </si>
  <si>
    <t>AUDITORIA EXTERNA,</t>
  </si>
  <si>
    <t>AQUISIÇÃO DE SOFTWARE - LICENÇA PERPÉTUA,</t>
  </si>
  <si>
    <t>FERRAMENTAS,</t>
  </si>
  <si>
    <t>BENFEITORIAS EM PROPRIEDADES DE TERCEIROS,</t>
  </si>
  <si>
    <t>COLECOES E MATERIAIS BIBLIOGRAFICOS,</t>
  </si>
  <si>
    <t>GÁS E OUTROS MATERIAIS ENGARRAFADOS,</t>
  </si>
  <si>
    <t>CAPATAZIA ESTIVA E PESAGEM,</t>
  </si>
  <si>
    <t>DISCOTECAS E FILMOTECAS,</t>
  </si>
  <si>
    <t>GENEROS DE ALIMENTACAO,</t>
  </si>
  <si>
    <t>CLASSIFICAÇÃO DE PRODUTOS,</t>
  </si>
  <si>
    <t>EMBARCAÇÕES,</t>
  </si>
  <si>
    <t>MAT. SOBRESS. PARA MAQ. E EQUIP. PARA PROD. INDUSTRIAL,</t>
  </si>
  <si>
    <t>COMPUTAÇÃO DE NUVEM - INFRAESTRUTURA COMO SERVIÇO (IAAS),</t>
  </si>
  <si>
    <t>EQUIP. E UTENSILIOS HIDRAULICOS E ELETRICOS,</t>
  </si>
  <si>
    <t>MAT. SOBRESSAL. MAQ.E MOTORES DE NAVIOS E EMBARC.,</t>
  </si>
  <si>
    <t>COMPUTAÇÃO DE NUVEM - PLATAFORMA COMO SERVIÇO (PAAS),</t>
  </si>
  <si>
    <t>EQUIPAMENTO DE PROTECAO SEGURANCA E SOCORRO,</t>
  </si>
  <si>
    <t>MATERIAIS E MEDICAMENTOS P/ USO VETERINARIO,</t>
  </si>
  <si>
    <t>COMPUTAÇÃO DE NUVEM - SOFTWARE COMO SERVIÇO (SAAS),</t>
  </si>
  <si>
    <t>EQUIPAMENTOS DE MERGULHO E SALVAMENTO,</t>
  </si>
  <si>
    <t>MATERIAL BIOLÓGICO,</t>
  </si>
  <si>
    <t>COMUNICAÇÃO DE DADOS,</t>
  </si>
  <si>
    <t>EQUIPAMENTOS DE PROCESSAMENTO DE DADOS,</t>
  </si>
  <si>
    <t>MATERIAL DE ACONDICIONAMENTO E EMBALAGEM,</t>
  </si>
  <si>
    <t>CONFECÇÃO DE MATERIAL DE ACONDIC. E EMBALAGEM,</t>
  </si>
  <si>
    <t>EQUIPAMENTOS DE TIC - ATIVOS DE REDE,</t>
  </si>
  <si>
    <t>MATERIAL DE CACA E PESCA,</t>
  </si>
  <si>
    <t>CONFECÇÃO DE UNIFORMES BANDEIRAS E FLÂMULAS,</t>
  </si>
  <si>
    <t>EQUIPAMENTOS DE TIC - COMPUTADORES,</t>
  </si>
  <si>
    <t>MATERIAL DE CAMA MESA E BANHO,</t>
  </si>
  <si>
    <t>CONSULTORIA EM TECNOLOGIA DA INFORMACAO E COMUNICACAO,</t>
  </si>
  <si>
    <t>EQUIPAMENTOS DE TIC - IMPRESSORAS,</t>
  </si>
  <si>
    <t>MATERIAL DE COPA E COZINHA,</t>
  </si>
  <si>
    <t>DESENVOLVIMENTO DE SOFTWARE,</t>
  </si>
  <si>
    <t>EQUIPAMENTOS DE TIC - SERVIDORES/STORAGE,</t>
  </si>
  <si>
    <t>MATERIAL DE COUDELARIA OU DE USO ZOOTÉCNICO,</t>
  </si>
  <si>
    <t>DIGITALIZAÇÃO / INDEXAÇÃO DE DOCUMENTOS,</t>
  </si>
  <si>
    <t>EQUIPAMENTOS DE TIC - TELEFONIA,</t>
  </si>
  <si>
    <t>MATERIAL DE EXPEDIENTE,</t>
  </si>
  <si>
    <t>ESTAGIÁRIOS,</t>
  </si>
  <si>
    <t>EQUIPAMENTOS E SISTEMA DE PROT.VIG.AMBIENTAL</t>
  </si>
  <si>
    <t>MATERIAL DE LIMPEZA E PROD. DE HIGIENIZAÇÃO,</t>
  </si>
  <si>
    <t>ESTUDOS E PROJETOS,</t>
  </si>
  <si>
    <t>EQUIPAMENTOS PARA ÁUDIO VÍDEO E FOTO,</t>
  </si>
  <si>
    <t>MATERIAL DE MANOBRA E PATRULHAMENTO,</t>
  </si>
  <si>
    <t>FORNECIMENTO DE ALIMENTAÇÃO,</t>
  </si>
  <si>
    <t>EQUIPAMENTOS PECAS E ACESS. DE PROTECAO AO VOO,</t>
  </si>
  <si>
    <t>MATERIAL DE MARCAÇÃO DA FAUNA SILVESTRE,</t>
  </si>
  <si>
    <t>FRETES E TRANSPORTES DE ENCOMENDAS,</t>
  </si>
  <si>
    <t>EQUIPAMENTOS PECAS E ACESSORIOS AERONAUTICOS,</t>
  </si>
  <si>
    <t>MATERIAL DE PROTECAO E SEGURANCA,</t>
  </si>
  <si>
    <t>HOSPEDAGEM DE SISTEMAS DE INFORMAÇÃO,</t>
  </si>
  <si>
    <t>EQUIPAMENTOS PECAS E ACESSORIOS MARITIMOS,</t>
  </si>
  <si>
    <t>MATERIAL DE SINALIZACAO VISUAL E OUTROS,</t>
  </si>
  <si>
    <t>HOSPEDAGEM,</t>
  </si>
  <si>
    <t>INSTRUMENTOS MUSICAIS E ARTÍSTICOS,</t>
  </si>
  <si>
    <t>MATERIAL DE TIC - MATERIAL DE CONSUMO,</t>
  </si>
  <si>
    <t>INSTALAÇÃO DE EQUIPAMENTOS DE T.I.,</t>
  </si>
  <si>
    <t>MAQ. FERRAMENTAS E UTENSÍLIOS DE OFICINA,</t>
  </si>
  <si>
    <t>MATERIAL EDUCATIVO E ESPORTIVO,</t>
  </si>
  <si>
    <t>INSTALAÇÕES,</t>
  </si>
  <si>
    <t>MÁQUINAS E EQUIPAMENTOS AGRIC. E RODOVIÁRIOS,</t>
  </si>
  <si>
    <t>MATERIAL ELETRICO E ELETRONICO,</t>
  </si>
  <si>
    <t>LOCAÇÃO DE BENS MÓVEIS E INTANGÍVEIS (EXCETO T.I.),</t>
  </si>
  <si>
    <t>MÁQUINAS E EQUIPAMENTOS DE NATUREZA INDUSTRIAL,</t>
  </si>
  <si>
    <t>MATERIAL FARMACOLOGICO,</t>
  </si>
  <si>
    <t>LOCAÇÃO DE EQUIPAMENTOS DE TIC - ATIVOS DE REDE,</t>
  </si>
  <si>
    <t>MÁQUINAS E EQUIPAMENTOS ENERGETICOS,</t>
  </si>
  <si>
    <t>MATERIAL HOSPITALAR,</t>
  </si>
  <si>
    <t>LOCAÇÃO DE EQUIPAMENTOS DE TIC - COMPUTADORES,</t>
  </si>
  <si>
    <t>MÁQUINAS E EQUIPAMENTOS GRÁFICOS,</t>
  </si>
  <si>
    <t>MATERIAL LABORATORIAL,</t>
  </si>
  <si>
    <t>LOCAÇÃO DE EQUIPAMENTOS DE TIC - IMPRESSORAS,</t>
  </si>
  <si>
    <t>MÁQUINAS INSTALAÇÕES E UTENS. DE ESCRITÓRIO,</t>
  </si>
  <si>
    <t>MATERIAL METEOROLOGICO,</t>
  </si>
  <si>
    <t>LOCAÇÃO DE EQUIPAMENTOS DE TIC - SERVIDORES/STORAGE,</t>
  </si>
  <si>
    <t>MOBILIÁRIO EM GERAL,</t>
  </si>
  <si>
    <t>MATERIAL ODONTOLÓGICO,</t>
  </si>
  <si>
    <t>LOCAÇÃO DE EQUIPAMENTOS DE TIC - TELEFONIA,</t>
  </si>
  <si>
    <t>OBRAS DE ARTE E PECAS PARA EXPOSICAO,</t>
  </si>
  <si>
    <t>MATERIAL P/ ÁUDIO VÍDEO E FOTO,</t>
  </si>
  <si>
    <t>LOCACAO DE IMOVEIS,</t>
  </si>
  <si>
    <t>SEMOVENTES E EQUIPAMENTOS DE MONTARIA,</t>
  </si>
  <si>
    <t>MATERIAL P/ FESTIVIDADES E HOMENAGENS,</t>
  </si>
  <si>
    <t>LOCACAO DE MAO-DE-OBRA,</t>
  </si>
  <si>
    <t>VEICULOS DE TRACAO MECANICA,</t>
  </si>
  <si>
    <t>MATERIAL P/ MANUT. CONSERV. DE ESTRADAS E VIAS,</t>
  </si>
  <si>
    <t>LOCACAO DE MAQUINAS E EQUIPAMENTOS (EXCETO T.I.),</t>
  </si>
  <si>
    <t>VEÍCULOS FERROVIÁRIOS,</t>
  </si>
  <si>
    <t>MATERIAL P/ MANUT.DE BENS IMOVEIS/INSTALAÇÕES,</t>
  </si>
  <si>
    <t>LOCAÇÃO DE MEIOS DE TRANSPORTE,</t>
  </si>
  <si>
    <t>MATERIAL P/ MANUTENCAO DE BENS MÓVEIS,</t>
  </si>
  <si>
    <t>LOCAÇÃO DE SOFTWARES,</t>
  </si>
  <si>
    <t>MATERIAL P/ MANUTENÇÃO DE VEÍCULOS,</t>
  </si>
  <si>
    <t>MANUTENÇÃO DE SOFTWARE,</t>
  </si>
  <si>
    <t>MATERIAL P/ PRODUCAO INDUSTRIAL,</t>
  </si>
  <si>
    <t>MANUTENCAO E CONSERV. DE BENS IMÓVEIS,</t>
  </si>
  <si>
    <t>MATERIAL P/ REABILITACAO PROFISSIONAL,</t>
  </si>
  <si>
    <t>MANUTENCAO E CONSERV. DE EQUIPAMENTOS (EXCETO T.I.),</t>
  </si>
  <si>
    <t>MATERIAL P/ UTILIZACAO EM GRAFICA,</t>
  </si>
  <si>
    <t>MANUTENÇÃO E CONSERV. DE EQUIPAMENTOS DE TIC,</t>
  </si>
  <si>
    <t>MATERIAL PARA COMUNICAÇÕES,</t>
  </si>
  <si>
    <t>MANUTENCAO E CONSERV. DE ESTRADAS E VIAS,</t>
  </si>
  <si>
    <t>MATERIAL QUIMICO,</t>
  </si>
  <si>
    <t>MANUTENCAO E CONSERV. DE VEÍCULOS,</t>
  </si>
  <si>
    <t>MATERIAL TÉCNICO PARA SELEÇÃO E TREINAMENTO,</t>
  </si>
  <si>
    <t>OBRAS E SERVIÇOS DE ENGENHARIA,</t>
  </si>
  <si>
    <t>SEMENTES MUDAS DE PLANTAS E INSUMOS,</t>
  </si>
  <si>
    <t>OUTSOURCING DE IMPRESSÃO,</t>
  </si>
  <si>
    <t>SUPRIMENTO DE AVIACAO,</t>
  </si>
  <si>
    <t>PRODUÇÃO DE EVENTOS,</t>
  </si>
  <si>
    <t>SUPRIMENTO DE PROTEÇÃO AO VÔO,</t>
  </si>
  <si>
    <t>PRODUCOES JORNALISTICAS,</t>
  </si>
  <si>
    <t>UNIFORMES TECIDOS E AVIAMENTOS,</t>
  </si>
  <si>
    <t>SEGUROS EM GERAL,</t>
  </si>
  <si>
    <t>SERV. DE APOIO ADMININSTRATIVO TÉCNICO E OPERACIONAL,</t>
  </si>
  <si>
    <t>SERV. DE CONSERV. E REBENEFIC. DE MERCADORIAS,</t>
  </si>
  <si>
    <t>SERVIÇO DE INCINERAÇÃO DESTRUIÇÃO E DEMOLIÇÃO,</t>
  </si>
  <si>
    <t>SERVIÇOS BANCÁRIOS,</t>
  </si>
  <si>
    <t>SERVIÇOS DE ÁGUA E ESGOTO,</t>
  </si>
  <si>
    <t>SERVIÇOS DE ANÁLISES E PESQUISAS CIENTÍFICAS,</t>
  </si>
  <si>
    <t>SERVIÇOS DE APOIO AO ENSINO,</t>
  </si>
  <si>
    <t>SERVIÇOS DE ASSISTÊNCIA SOCIAL,</t>
  </si>
  <si>
    <t>SERVIÇOS DE ÁUDIO VÍDEO E FOTO,</t>
  </si>
  <si>
    <t>SERVIÇOS DE COMUNICAÇÃO,</t>
  </si>
  <si>
    <t>SERVIÇOS DE CONSULTORIA,</t>
  </si>
  <si>
    <t>SERVIÇOS DE CONTROLE AMBIENTAL,</t>
  </si>
  <si>
    <t>SERVIÇOS DE CÓPIAS E REPRODUÇÃO DE DOCUMENTOS,</t>
  </si>
  <si>
    <t>SERVIÇOS DE ENERGIA ELÉTRICA,</t>
  </si>
  <si>
    <t>SERVIÇOS DE ESTACIONAMENTO DE VEÍCULOS,</t>
  </si>
  <si>
    <t>SERVIÇOS DE GÁS,</t>
  </si>
  <si>
    <t>SERVIÇOS DE LIMPEZA E CONSERVACAO,</t>
  </si>
  <si>
    <t>SERVIÇOS DE PRODUÇÃO INDUSTRIAL,</t>
  </si>
  <si>
    <t>SERVIÇOS DE SELEÇÃO E TREINAMENTO,</t>
  </si>
  <si>
    <t>SERVIÇOS DE TECNOLOGIA DA INFORMACAO E COMUNICACAO,</t>
  </si>
  <si>
    <t>SERVIÇOS DE TELECOMUNICAÇÕES,</t>
  </si>
  <si>
    <t>SERVIÇOS DE TELEFONIA MÓVEL CELULAR,</t>
  </si>
  <si>
    <t>SERVIÇOS DOMÉSTICOS,</t>
  </si>
  <si>
    <t>SERVIÇOS EVENTUAIS DE NATUREZA INDUSTRIAL,</t>
  </si>
  <si>
    <t>SERVIÇOS EVENTUAIS DE PROFESSORES,</t>
  </si>
  <si>
    <t>SERVIÇOS GRÁFICOS E EDITORIAIS,</t>
  </si>
  <si>
    <t>SERVIÇOS JUDICIÁRIOS,</t>
  </si>
  <si>
    <t>SERVIÇOS LABORATORIAIS,</t>
  </si>
  <si>
    <t>SERVIÇOS MÉDICOS E ODONTOLÓGICOS,</t>
  </si>
  <si>
    <t>SERVIÇOS TÉCNICOS PROFISSIONAIS (EXCETO TIC),</t>
  </si>
  <si>
    <t>SUPORTE A USUÁRIOS DE T.I.,</t>
  </si>
  <si>
    <t>SUPORTE DE INFRAESTRUTURA DE T.I.,</t>
  </si>
  <si>
    <t>TREINAMENTO E CAPACITAÇÃO EM TIC,</t>
  </si>
  <si>
    <t>VIGILÂNCIA,</t>
  </si>
  <si>
    <t>INDICADORES DE ESFORÇO OPERACIONAL E ADMINISTRATIVO</t>
  </si>
  <si>
    <t>VALOR (R$)</t>
  </si>
  <si>
    <t>INDICADOR</t>
  </si>
  <si>
    <t>QUANTIDADE</t>
  </si>
  <si>
    <t xml:space="preserve">  Quantidade de implementações:</t>
  </si>
  <si>
    <t xml:space="preserve">  Quantidade de pagamentos:</t>
  </si>
  <si>
    <t xml:space="preserve">  Quantidade de itens (*):</t>
  </si>
  <si>
    <t xml:space="preserve">  Subelementos com valor superior ao limite de compra direta:</t>
  </si>
  <si>
    <t xml:space="preserve">  Quantidade de passagens:</t>
  </si>
  <si>
    <t xml:space="preserve">  Quantidade de diárias:</t>
  </si>
  <si>
    <t xml:space="preserve">  Quantidade de contratos:</t>
  </si>
  <si>
    <t xml:space="preserve">  Número de vagas em processos seletivos prest. serv. PF - Facto</t>
  </si>
  <si>
    <t xml:space="preserve">  Número de vagas em processos seletivos CLT - Facto</t>
  </si>
  <si>
    <r>
      <rPr>
        <b/>
        <sz val="9"/>
        <color rgb="FF474747"/>
        <rFont val="Calibri"/>
      </rPr>
      <t>(*)</t>
    </r>
    <r>
      <rPr>
        <sz val="9"/>
        <color rgb="FF474747"/>
        <rFont val="Calibri"/>
      </rPr>
      <t xml:space="preserve"> A quantidade de itens é equivalmente à quantidade de especificações diferentes de materiais e equipamentos a serem comprados.</t>
    </r>
  </si>
  <si>
    <t>Material de Consumo Nacional</t>
  </si>
  <si>
    <t>Pesquisador - Doutor (PEQ-A)</t>
  </si>
  <si>
    <t>Material de Consumo Importado</t>
  </si>
  <si>
    <t>Pesquisador - Mestre (PEQ-B)</t>
  </si>
  <si>
    <t>Material Permanente Nacional</t>
  </si>
  <si>
    <t>Pesquisador - Especialista (PEQ-C)</t>
  </si>
  <si>
    <t>Material Permanente Importado</t>
  </si>
  <si>
    <t>Pesquisador Graduado (PEQ-D)</t>
  </si>
  <si>
    <t>Serviços de Terceiros (Pessoa Física - RPA)</t>
  </si>
  <si>
    <t>Pesquisador - Técnico (PEQ-E)</t>
  </si>
  <si>
    <t>Serviços de Terceiros (Pessoa Jurídica)</t>
  </si>
  <si>
    <t>Pesquisador - Qualificado/Experiente (PEQ-F)</t>
  </si>
  <si>
    <t>Diárias</t>
  </si>
  <si>
    <t>Extensionista - Doutor (EXT-A)</t>
  </si>
  <si>
    <t>Passagens (Aéreas, terrestres, etc)</t>
  </si>
  <si>
    <t>Extensionista - Mestre (EXT-B)</t>
  </si>
  <si>
    <t>Extensionista - Especialista (EXT-C)</t>
  </si>
  <si>
    <t>Extensionista - Graduado (EXT-D)</t>
  </si>
  <si>
    <t>Extensionista - Técnico (EXT-E)</t>
  </si>
  <si>
    <t>Extensionista - Qualificado/Experiente (EXT-F)</t>
  </si>
  <si>
    <t>Gestor de Programa (GPA)</t>
  </si>
  <si>
    <t>Gestor de Projetoss (GPO)</t>
  </si>
  <si>
    <t>Coordenador de Projeto (CPO)</t>
  </si>
  <si>
    <t>Colaborador Externo - Doutor (CLE-D)</t>
  </si>
  <si>
    <t>Colaborador Externo - Mestre (CLE-M)</t>
  </si>
  <si>
    <t>Colaborador Externo - Graduado (CLE-G)</t>
  </si>
  <si>
    <t>Colaborador Externo - Técnico (CLE-Q)</t>
  </si>
  <si>
    <t>Estudante de FIC (EFC)</t>
  </si>
  <si>
    <t>Estudante Júnior 1 (EJ1)</t>
  </si>
  <si>
    <t>Estudante Júnior 2 (EJ2)</t>
  </si>
  <si>
    <t>Estudante de Curso de Graduação (ETG)</t>
  </si>
  <si>
    <t>Empreendedor Júnior - Participação societária em até duas empresas (EMP-JR)</t>
  </si>
  <si>
    <t>Empreendedor Júnior - Participação societária em até três empresas (EMP-SE)</t>
  </si>
  <si>
    <t>Residente - Técnico de Nível Médio (RES-T)</t>
  </si>
  <si>
    <t>Residente - Graduado (RES-G)</t>
  </si>
  <si>
    <t>Estudante de Mestrado Acad./Prof. (MP)</t>
  </si>
  <si>
    <t>Estudante de Doutorado (DO)</t>
  </si>
  <si>
    <t>Intercambista Profissional - Doutor Júnior (até 10 anos de experiência) (INT-PD)</t>
  </si>
  <si>
    <t>Intercambista Profissional - Mestre (INT-PM)</t>
  </si>
  <si>
    <t>Intercambista Profissional - Graduado/Especialista (INT-GE)</t>
  </si>
  <si>
    <t>Intercambista Profissional - Doutor Sênior (mais de 10 anos de exper.) (INT-DS)</t>
  </si>
  <si>
    <t>Intercambista Profissional - Doutor Sênior Estrangeiro (INT-SE)</t>
  </si>
  <si>
    <t>Intercambista Estudante Júnior - Curso Técnico/Graduação) (INT-EJR)</t>
  </si>
  <si>
    <t>Intercambista Estudante Sênior - Curso de Pós-Graduação) (INT-ESE)</t>
  </si>
  <si>
    <t>Interambista Profissional Júnior - Nível Superior (NS) (INT-PJR)</t>
  </si>
  <si>
    <t>Intercambista Profissional Sênior - NS com xperiência mínima de 5 anos (INT-PSE)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</si>
</sst>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 -416]#,##0.00"/>
  </numFmts>
  <fonts count="1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474747"/>
      <name val="Calibri"/>
    </font>
    <font>
      <b/>
      <sz val="14"/>
      <color rgb="FF474747"/>
      <name val="Calibri"/>
    </font>
    <font>
      <sz val="11"/>
      <color rgb="FF474747"/>
      <name val="Calibri"/>
    </font>
    <font>
      <b/>
      <sz val="12"/>
      <color theme="1"/>
      <name val="Calibri"/>
    </font>
    <font>
      <sz val="12"/>
      <color rgb="FF474747"/>
      <name val="Calibri"/>
    </font>
    <font>
      <sz val="10"/>
      <color theme="1"/>
      <name val="Calibri"/>
    </font>
    <font>
      <sz val="9"/>
      <color theme="1"/>
      <name val="Calibri"/>
    </font>
    <font>
      <sz val="9"/>
      <color rgb="FF474747"/>
      <name val="Calibri"/>
    </font>
    <font>
      <b/>
      <sz val="9"/>
      <color rgb="FF474747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474747"/>
      </left>
      <right style="thin">
        <color rgb="FF474747"/>
      </right>
      <top style="thin">
        <color rgb="FF474747"/>
      </top>
      <bottom style="thin">
        <color rgb="FF474747"/>
      </bottom>
      <diagonal/>
    </border>
    <border>
      <left style="thin">
        <color rgb="FF474747"/>
      </left>
      <right style="thin">
        <color rgb="FF474747"/>
      </right>
      <top style="thin">
        <color rgb="FF474747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/>
    <xf numFmtId="0" fontId="4" fillId="3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49" fontId="4" fillId="4" borderId="16" xfId="0" applyNumberFormat="1" applyFont="1" applyFill="1" applyBorder="1" applyAlignment="1">
      <alignment vertical="center" wrapText="1"/>
    </xf>
    <xf numFmtId="49" fontId="4" fillId="4" borderId="17" xfId="0" applyNumberFormat="1" applyFont="1" applyFill="1" applyBorder="1" applyAlignment="1">
      <alignment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/>
    <xf numFmtId="1" fontId="1" fillId="3" borderId="18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wrapText="1"/>
    </xf>
    <xf numFmtId="10" fontId="1" fillId="0" borderId="9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4" fillId="3" borderId="10" xfId="0" applyFont="1" applyFill="1" applyBorder="1" applyAlignment="1">
      <alignment vertical="center" wrapText="1"/>
    </xf>
    <xf numFmtId="0" fontId="2" fillId="0" borderId="11" xfId="0" applyFont="1" applyBorder="1"/>
    <xf numFmtId="0" fontId="1" fillId="2" borderId="1" xfId="0" applyFont="1" applyFill="1" applyBorder="1" applyAlignment="1">
      <alignment vertical="center"/>
    </xf>
    <xf numFmtId="0" fontId="2" fillId="0" borderId="5" xfId="0" applyFont="1" applyBorder="1"/>
    <xf numFmtId="0" fontId="2" fillId="0" borderId="12" xfId="0" applyFont="1" applyBorder="1"/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4" fillId="4" borderId="10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13" xfId="0" applyFont="1" applyBorder="1" applyAlignment="1">
      <alignment vertical="center"/>
    </xf>
    <xf numFmtId="0" fontId="2" fillId="0" borderId="13" xfId="0" applyFont="1" applyBorder="1"/>
    <xf numFmtId="0" fontId="3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6" fillId="3" borderId="6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2" fillId="0" borderId="19" xfId="0" applyFont="1" applyBorder="1"/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0" xfId="0" applyFont="1"/>
    <xf numFmtId="0" fontId="7" fillId="3" borderId="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7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vertical="center" wrapText="1"/>
    </xf>
    <xf numFmtId="164" fontId="1" fillId="3" borderId="22" xfId="0" applyNumberFormat="1" applyFont="1" applyFill="1" applyBorder="1" applyAlignment="1">
      <alignment vertical="center" wrapText="1"/>
    </xf>
    <xf numFmtId="0" fontId="2" fillId="0" borderId="23" xfId="0" applyFont="1" applyBorder="1"/>
    <xf numFmtId="0" fontId="2" fillId="0" borderId="24" xfId="0" applyFont="1" applyBorder="1"/>
    <xf numFmtId="0" fontId="10" fillId="2" borderId="2" xfId="0" applyFont="1" applyFill="1" applyBorder="1" applyAlignment="1">
      <alignment vertical="top" wrapText="1"/>
    </xf>
    <xf numFmtId="0" fontId="5" fillId="5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2" fontId="1" fillId="0" borderId="6" xfId="0" applyNumberFormat="1" applyFont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Border="1" applyProtection="1">
      <protection locked="0"/>
    </xf>
    <xf numFmtId="4" fontId="8" fillId="0" borderId="9" xfId="0" applyNumberFormat="1" applyFont="1" applyBorder="1" applyAlignment="1" applyProtection="1">
      <alignment horizontal="right"/>
      <protection locked="0"/>
    </xf>
    <xf numFmtId="1" fontId="8" fillId="0" borderId="9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3" fontId="1" fillId="5" borderId="9" xfId="0" applyNumberFormat="1" applyFont="1" applyFill="1" applyBorder="1" applyAlignment="1" applyProtection="1">
      <alignment horizontal="center"/>
      <protection locked="0"/>
    </xf>
    <xf numFmtId="3" fontId="8" fillId="5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4" fontId="1" fillId="0" borderId="9" xfId="0" applyNumberFormat="1" applyFont="1" applyBorder="1" applyAlignment="1" applyProtection="1">
      <alignment horizontal="right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3" fontId="8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474747"/>
      </a:dk1>
      <a:lt1>
        <a:srgbClr val="FFFFFF"/>
      </a:lt1>
      <a:dk2>
        <a:srgbClr val="474747"/>
      </a:dk2>
      <a:lt2>
        <a:srgbClr val="FFFFFF"/>
      </a:lt2>
      <a:accent1>
        <a:srgbClr val="EDB111"/>
      </a:accent1>
      <a:accent2>
        <a:srgbClr val="005F7D"/>
      </a:accent2>
      <a:accent3>
        <a:srgbClr val="FFFFFF"/>
      </a:accent3>
      <a:accent4>
        <a:srgbClr val="3B3B3B"/>
      </a:accent4>
      <a:accent5>
        <a:srgbClr val="F4D5AA"/>
      </a:accent5>
      <a:accent6>
        <a:srgbClr val="005571"/>
      </a:accent6>
      <a:hlink>
        <a:srgbClr val="808E60"/>
      </a:hlink>
      <a:folHlink>
        <a:srgbClr val="808E6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90" zoomScaleNormal="90" workbookViewId="0">
      <selection activeCell="D3" sqref="D3"/>
    </sheetView>
  </sheetViews>
  <sheetFormatPr defaultColWidth="14.42578125" defaultRowHeight="15" customHeight="1"/>
  <cols>
    <col min="1" max="1" width="3" customWidth="1"/>
    <col min="2" max="2" width="57.28515625" customWidth="1"/>
    <col min="3" max="3" width="31.5703125" customWidth="1"/>
    <col min="4" max="4" width="35.85546875" customWidth="1"/>
    <col min="5" max="5" width="37.5703125" customWidth="1"/>
    <col min="6" max="6" width="35.85546875" customWidth="1"/>
    <col min="7" max="7" width="3" customWidth="1"/>
  </cols>
  <sheetData>
    <row r="1" spans="1:26" ht="15" customHeight="1">
      <c r="A1" s="34"/>
      <c r="B1" s="37"/>
      <c r="C1" s="38"/>
      <c r="D1" s="38"/>
      <c r="E1" s="38"/>
      <c r="F1" s="39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35"/>
      <c r="B2" s="40" t="s">
        <v>0</v>
      </c>
      <c r="C2" s="30"/>
      <c r="D2" s="30"/>
      <c r="E2" s="30"/>
      <c r="F2" s="31"/>
      <c r="G2" s="3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35"/>
      <c r="B3" s="2" t="s">
        <v>1</v>
      </c>
      <c r="C3" s="3" t="s">
        <v>2</v>
      </c>
      <c r="D3" s="76" t="s">
        <v>3</v>
      </c>
      <c r="E3" s="3" t="s">
        <v>4</v>
      </c>
      <c r="F3" s="76" t="s">
        <v>3</v>
      </c>
      <c r="G3" s="3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35"/>
      <c r="B4" s="2" t="s">
        <v>5</v>
      </c>
      <c r="C4" s="73"/>
      <c r="D4" s="74"/>
      <c r="E4" s="74"/>
      <c r="F4" s="75"/>
      <c r="G4" s="3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35"/>
      <c r="B5" s="2" t="s">
        <v>6</v>
      </c>
      <c r="C5" s="73"/>
      <c r="D5" s="74"/>
      <c r="E5" s="74"/>
      <c r="F5" s="75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35"/>
      <c r="B6" s="2" t="s">
        <v>7</v>
      </c>
      <c r="C6" s="73"/>
      <c r="D6" s="74"/>
      <c r="E6" s="74"/>
      <c r="F6" s="75"/>
      <c r="G6" s="3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5"/>
      <c r="B7" s="2" t="s">
        <v>8</v>
      </c>
      <c r="C7" s="73"/>
      <c r="D7" s="74"/>
      <c r="E7" s="74"/>
      <c r="F7" s="75"/>
      <c r="G7" s="3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5"/>
      <c r="B8" s="2" t="s">
        <v>9</v>
      </c>
      <c r="C8" s="3" t="s">
        <v>10</v>
      </c>
      <c r="D8" s="77"/>
      <c r="E8" s="3" t="s">
        <v>11</v>
      </c>
      <c r="F8" s="78" t="s">
        <v>12</v>
      </c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5"/>
      <c r="B9" s="2" t="s">
        <v>13</v>
      </c>
      <c r="C9" s="79"/>
      <c r="D9" s="74"/>
      <c r="E9" s="74"/>
      <c r="F9" s="75"/>
      <c r="G9" s="3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35"/>
      <c r="B10" s="32" t="s">
        <v>14</v>
      </c>
      <c r="C10" s="2" t="s">
        <v>15</v>
      </c>
      <c r="D10" s="78" t="s">
        <v>16</v>
      </c>
      <c r="E10" s="2" t="s">
        <v>17</v>
      </c>
      <c r="F10" s="78" t="s">
        <v>16</v>
      </c>
      <c r="G10" s="3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35"/>
      <c r="B11" s="33"/>
      <c r="C11" s="2" t="s">
        <v>18</v>
      </c>
      <c r="D11" s="78"/>
      <c r="E11" s="2" t="s">
        <v>19</v>
      </c>
      <c r="F11" s="78"/>
      <c r="G11" s="3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35"/>
      <c r="B12" s="2" t="s">
        <v>20</v>
      </c>
      <c r="C12" s="73" t="s">
        <v>21</v>
      </c>
      <c r="D12" s="74"/>
      <c r="E12" s="74"/>
      <c r="F12" s="75"/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36"/>
      <c r="B13" s="37"/>
      <c r="C13" s="38"/>
      <c r="D13" s="38"/>
      <c r="E13" s="38"/>
      <c r="F13" s="39"/>
      <c r="G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FSr7uAJkXutzXJ7orCTd9TvmeeddeQN8SrXBbAX2nJ20h2TUDqHqi9S8rOWYwicnS45ClFKQ5JJ71VyfzaSqlA==" saltValue="4aXrqcdyyMlXHmH722YaKA==" spinCount="100000" sheet="1" objects="1" scenarios="1" selectLockedCells="1"/>
  <mergeCells count="12">
    <mergeCell ref="G1:G13"/>
    <mergeCell ref="B2:F2"/>
    <mergeCell ref="C4:F4"/>
    <mergeCell ref="C5:F5"/>
    <mergeCell ref="C6:F6"/>
    <mergeCell ref="B13:F13"/>
    <mergeCell ref="C7:F7"/>
    <mergeCell ref="C9:F9"/>
    <mergeCell ref="B10:B11"/>
    <mergeCell ref="C12:F12"/>
    <mergeCell ref="A1:A13"/>
    <mergeCell ref="B1:F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90" zoomScaleNormal="90" workbookViewId="0">
      <selection activeCell="E4" sqref="E4"/>
    </sheetView>
  </sheetViews>
  <sheetFormatPr defaultColWidth="14.42578125" defaultRowHeight="15" customHeight="1"/>
  <cols>
    <col min="1" max="1" width="3" customWidth="1"/>
    <col min="2" max="2" width="43" customWidth="1"/>
    <col min="3" max="3" width="20.140625" customWidth="1"/>
    <col min="4" max="4" width="22.7109375" customWidth="1"/>
    <col min="5" max="13" width="10.140625" customWidth="1"/>
    <col min="14" max="14" width="3" customWidth="1"/>
  </cols>
  <sheetData>
    <row r="1" spans="1:26" ht="15" customHeight="1">
      <c r="A1" s="44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1"/>
      <c r="N1" s="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45"/>
      <c r="B2" s="48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4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45"/>
      <c r="B3" s="42" t="s">
        <v>23</v>
      </c>
      <c r="C3" s="42" t="s">
        <v>24</v>
      </c>
      <c r="D3" s="49" t="s">
        <v>25</v>
      </c>
      <c r="E3" s="30"/>
      <c r="F3" s="30"/>
      <c r="G3" s="30"/>
      <c r="H3" s="30"/>
      <c r="I3" s="30"/>
      <c r="J3" s="30"/>
      <c r="K3" s="30"/>
      <c r="L3" s="30"/>
      <c r="M3" s="31"/>
      <c r="N3" s="4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45"/>
      <c r="B4" s="33"/>
      <c r="C4" s="33"/>
      <c r="D4" s="4" t="s">
        <v>26</v>
      </c>
      <c r="E4" s="88">
        <v>2022</v>
      </c>
      <c r="F4" s="5" t="s">
        <v>27</v>
      </c>
      <c r="G4" s="6">
        <f>E4+1</f>
        <v>2023</v>
      </c>
      <c r="H4" s="5" t="s">
        <v>28</v>
      </c>
      <c r="I4" s="6">
        <f>G4+1</f>
        <v>2024</v>
      </c>
      <c r="J4" s="5" t="s">
        <v>29</v>
      </c>
      <c r="K4" s="6">
        <f>I4+1</f>
        <v>2025</v>
      </c>
      <c r="L4" s="5" t="s">
        <v>30</v>
      </c>
      <c r="M4" s="7">
        <f>K4+1</f>
        <v>2026</v>
      </c>
      <c r="N4" s="4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45"/>
      <c r="B5" s="3" t="s">
        <v>31</v>
      </c>
      <c r="C5" s="8">
        <f t="shared" ref="C5:C12" si="0">SUM(D5:M5)</f>
        <v>0</v>
      </c>
      <c r="D5" s="85"/>
      <c r="E5" s="86"/>
      <c r="F5" s="87"/>
      <c r="G5" s="75"/>
      <c r="H5" s="87"/>
      <c r="I5" s="75"/>
      <c r="J5" s="87"/>
      <c r="K5" s="75"/>
      <c r="L5" s="87"/>
      <c r="M5" s="75"/>
      <c r="N5" s="4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45"/>
      <c r="B6" s="3" t="s">
        <v>32</v>
      </c>
      <c r="C6" s="8">
        <f t="shared" si="0"/>
        <v>0</v>
      </c>
      <c r="D6" s="85"/>
      <c r="E6" s="86"/>
      <c r="F6" s="85"/>
      <c r="G6" s="86"/>
      <c r="H6" s="85"/>
      <c r="I6" s="86"/>
      <c r="J6" s="85"/>
      <c r="K6" s="86"/>
      <c r="L6" s="85"/>
      <c r="M6" s="86"/>
      <c r="N6" s="4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45"/>
      <c r="B7" s="3" t="s">
        <v>33</v>
      </c>
      <c r="C7" s="8">
        <f t="shared" si="0"/>
        <v>0</v>
      </c>
      <c r="D7" s="85"/>
      <c r="E7" s="86"/>
      <c r="F7" s="85"/>
      <c r="G7" s="86"/>
      <c r="H7" s="85"/>
      <c r="I7" s="86"/>
      <c r="J7" s="85"/>
      <c r="K7" s="86"/>
      <c r="L7" s="85"/>
      <c r="M7" s="86"/>
      <c r="N7" s="4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45"/>
      <c r="B8" s="3" t="s">
        <v>34</v>
      </c>
      <c r="C8" s="8">
        <f t="shared" si="0"/>
        <v>0</v>
      </c>
      <c r="D8" s="85"/>
      <c r="E8" s="86"/>
      <c r="F8" s="85"/>
      <c r="G8" s="86"/>
      <c r="H8" s="85"/>
      <c r="I8" s="86"/>
      <c r="J8" s="85"/>
      <c r="K8" s="86"/>
      <c r="L8" s="85"/>
      <c r="M8" s="86"/>
      <c r="N8" s="4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45"/>
      <c r="B9" s="3" t="s">
        <v>35</v>
      </c>
      <c r="C9" s="8">
        <f t="shared" si="0"/>
        <v>0</v>
      </c>
      <c r="D9" s="85"/>
      <c r="E9" s="86"/>
      <c r="F9" s="85"/>
      <c r="G9" s="86"/>
      <c r="H9" s="85"/>
      <c r="I9" s="86"/>
      <c r="J9" s="85"/>
      <c r="K9" s="86"/>
      <c r="L9" s="85"/>
      <c r="M9" s="86"/>
      <c r="N9" s="4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45"/>
      <c r="B10" s="3" t="s">
        <v>36</v>
      </c>
      <c r="C10" s="8">
        <f t="shared" si="0"/>
        <v>0</v>
      </c>
      <c r="D10" s="85"/>
      <c r="E10" s="86"/>
      <c r="F10" s="85"/>
      <c r="G10" s="86"/>
      <c r="H10" s="85"/>
      <c r="I10" s="86"/>
      <c r="J10" s="85"/>
      <c r="K10" s="86"/>
      <c r="L10" s="85"/>
      <c r="M10" s="86"/>
      <c r="N10" s="4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45"/>
      <c r="B11" s="3" t="s">
        <v>37</v>
      </c>
      <c r="C11" s="8">
        <f t="shared" si="0"/>
        <v>0</v>
      </c>
      <c r="D11" s="85"/>
      <c r="E11" s="86"/>
      <c r="F11" s="85"/>
      <c r="G11" s="86"/>
      <c r="H11" s="85"/>
      <c r="I11" s="86"/>
      <c r="J11" s="85"/>
      <c r="K11" s="86"/>
      <c r="L11" s="85"/>
      <c r="M11" s="86"/>
      <c r="N11" s="4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45"/>
      <c r="B12" s="3" t="s">
        <v>38</v>
      </c>
      <c r="C12" s="8">
        <f t="shared" si="0"/>
        <v>0</v>
      </c>
      <c r="D12" s="85"/>
      <c r="E12" s="86"/>
      <c r="F12" s="85"/>
      <c r="G12" s="86"/>
      <c r="H12" s="85"/>
      <c r="I12" s="86"/>
      <c r="J12" s="85"/>
      <c r="K12" s="86"/>
      <c r="L12" s="85"/>
      <c r="M12" s="86"/>
      <c r="N12" s="4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45"/>
      <c r="B13" s="9" t="s">
        <v>39</v>
      </c>
      <c r="C13" s="8">
        <f>SUM(C5:C12)</f>
        <v>0</v>
      </c>
      <c r="D13" s="43">
        <f>SUM(D5:E12)</f>
        <v>0</v>
      </c>
      <c r="E13" s="31"/>
      <c r="F13" s="43">
        <f>SUM(F5:G12)</f>
        <v>0</v>
      </c>
      <c r="G13" s="31"/>
      <c r="H13" s="43">
        <f>SUM(H5:I12)</f>
        <v>0</v>
      </c>
      <c r="I13" s="31"/>
      <c r="J13" s="43">
        <f>SUM(J5:K12)</f>
        <v>0</v>
      </c>
      <c r="K13" s="31"/>
      <c r="L13" s="43">
        <f>SUM(L5:M12)</f>
        <v>0</v>
      </c>
      <c r="M13" s="31"/>
      <c r="N13" s="4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45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/FpnygZNLyPj/FJPqea0BjMFrXpHj+WSc9djn6+r4ZpEobvAh4DnlUjtcpJBfTmMXXneZhKNZcadPaj03E2W0Q==" saltValue="DTUt/K5BtMUTc7azKZowCw==" spinCount="100000" sheet="1" objects="1" scenarios="1" selectLockedCells="1"/>
  <mergeCells count="53">
    <mergeCell ref="F13:G13"/>
    <mergeCell ref="N1:N14"/>
    <mergeCell ref="B2:M2"/>
    <mergeCell ref="B3:B4"/>
    <mergeCell ref="D3:M3"/>
    <mergeCell ref="L5:M5"/>
    <mergeCell ref="L7:M7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  <mergeCell ref="H13:I13"/>
    <mergeCell ref="J13:K13"/>
    <mergeCell ref="L13:M13"/>
    <mergeCell ref="B14:M14"/>
    <mergeCell ref="A1:A14"/>
    <mergeCell ref="B1:M1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D13:E13"/>
    <mergeCell ref="D12:E12"/>
    <mergeCell ref="F12:G12"/>
    <mergeCell ref="H12:I12"/>
    <mergeCell ref="J12:K12"/>
    <mergeCell ref="L12:M12"/>
    <mergeCell ref="D7:E7"/>
    <mergeCell ref="F7:G7"/>
    <mergeCell ref="H7:I7"/>
    <mergeCell ref="J7:K7"/>
    <mergeCell ref="L11:M11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C3:C4"/>
  </mergeCells>
  <dataValidations count="1">
    <dataValidation type="list" allowBlank="1" sqref="E4">
      <formula1>"2022,2023,2024,2025,2026,2027,2028,2029,2030,"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E4" sqref="E4"/>
    </sheetView>
  </sheetViews>
  <sheetFormatPr defaultColWidth="14.42578125" defaultRowHeight="15" customHeight="1"/>
  <cols>
    <col min="1" max="1" width="3" customWidth="1"/>
    <col min="2" max="2" width="4.85546875" customWidth="1"/>
    <col min="3" max="3" width="58.5703125" customWidth="1"/>
    <col min="4" max="11" width="14.42578125" customWidth="1"/>
    <col min="12" max="12" width="3" customWidth="1"/>
  </cols>
  <sheetData>
    <row r="1" spans="1:26" ht="15" customHeight="1">
      <c r="A1" s="58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8"/>
      <c r="B2" s="59" t="s">
        <v>40</v>
      </c>
      <c r="C2" s="30"/>
      <c r="D2" s="30"/>
      <c r="E2" s="30"/>
      <c r="F2" s="30"/>
      <c r="G2" s="30"/>
      <c r="H2" s="30"/>
      <c r="I2" s="30"/>
      <c r="J2" s="30"/>
      <c r="K2" s="31"/>
      <c r="L2" s="6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45"/>
      <c r="B3" s="61" t="s">
        <v>41</v>
      </c>
      <c r="C3" s="30"/>
      <c r="D3" s="30"/>
      <c r="E3" s="30"/>
      <c r="F3" s="30"/>
      <c r="G3" s="30"/>
      <c r="H3" s="30"/>
      <c r="I3" s="30"/>
      <c r="J3" s="30"/>
      <c r="K3" s="31"/>
      <c r="L3" s="3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45"/>
      <c r="B4" s="51" t="s">
        <v>42</v>
      </c>
      <c r="C4" s="30"/>
      <c r="D4" s="31"/>
      <c r="E4" s="98" t="s">
        <v>43</v>
      </c>
      <c r="F4" s="10" t="s">
        <v>44</v>
      </c>
      <c r="G4" s="98" t="s">
        <v>43</v>
      </c>
      <c r="H4" s="11" t="s">
        <v>45</v>
      </c>
      <c r="I4" s="50"/>
      <c r="J4" s="30"/>
      <c r="K4" s="31"/>
      <c r="L4" s="3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45"/>
      <c r="B5" s="51" t="s">
        <v>46</v>
      </c>
      <c r="C5" s="30"/>
      <c r="D5" s="31"/>
      <c r="E5" s="98" t="s">
        <v>43</v>
      </c>
      <c r="F5" s="10" t="s">
        <v>47</v>
      </c>
      <c r="G5" s="98" t="s">
        <v>43</v>
      </c>
      <c r="H5" s="11" t="s">
        <v>48</v>
      </c>
      <c r="I5" s="50"/>
      <c r="J5" s="30"/>
      <c r="K5" s="31"/>
      <c r="L5" s="3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45"/>
      <c r="B6" s="51" t="s">
        <v>49</v>
      </c>
      <c r="C6" s="30"/>
      <c r="D6" s="31"/>
      <c r="E6" s="98" t="s">
        <v>43</v>
      </c>
      <c r="F6" s="10" t="s">
        <v>50</v>
      </c>
      <c r="G6" s="98" t="s">
        <v>43</v>
      </c>
      <c r="H6" s="10" t="s">
        <v>51</v>
      </c>
      <c r="I6" s="98" t="s">
        <v>43</v>
      </c>
      <c r="J6" s="11" t="s">
        <v>52</v>
      </c>
      <c r="K6" s="12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45"/>
      <c r="B7" s="52" t="s">
        <v>53</v>
      </c>
      <c r="C7" s="54" t="s">
        <v>54</v>
      </c>
      <c r="D7" s="55" t="s">
        <v>55</v>
      </c>
      <c r="E7" s="56" t="s">
        <v>56</v>
      </c>
      <c r="F7" s="30"/>
      <c r="G7" s="30"/>
      <c r="H7" s="30"/>
      <c r="I7" s="30"/>
      <c r="J7" s="31"/>
      <c r="K7" s="13">
        <f>SUM(F9:J9)</f>
        <v>0</v>
      </c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1.75" customHeight="1">
      <c r="A8" s="45"/>
      <c r="B8" s="53"/>
      <c r="C8" s="53"/>
      <c r="D8" s="53"/>
      <c r="E8" s="57" t="s">
        <v>57</v>
      </c>
      <c r="F8" s="14" t="s">
        <v>58</v>
      </c>
      <c r="G8" s="14" t="s">
        <v>59</v>
      </c>
      <c r="H8" s="14" t="s">
        <v>60</v>
      </c>
      <c r="I8" s="14" t="s">
        <v>61</v>
      </c>
      <c r="J8" s="14" t="s">
        <v>62</v>
      </c>
      <c r="K8" s="14" t="s">
        <v>63</v>
      </c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5"/>
      <c r="B9" s="33"/>
      <c r="C9" s="33"/>
      <c r="D9" s="33"/>
      <c r="E9" s="33"/>
      <c r="F9" s="15">
        <f t="shared" ref="F9:K9" si="0">SUM(F10:F39)</f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5"/>
      <c r="B10" s="16">
        <v>1</v>
      </c>
      <c r="C10" s="89"/>
      <c r="D10" s="90"/>
      <c r="E10" s="91"/>
      <c r="F10" s="91"/>
      <c r="G10" s="92"/>
      <c r="H10" s="93"/>
      <c r="I10" s="94"/>
      <c r="J10" s="94"/>
      <c r="K10" s="17">
        <f t="shared" ref="K10:K39" si="1">E10*SUM(F10:J10)</f>
        <v>0</v>
      </c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5"/>
      <c r="B11" s="16">
        <v>2</v>
      </c>
      <c r="C11" s="89"/>
      <c r="D11" s="90"/>
      <c r="E11" s="91"/>
      <c r="F11" s="91"/>
      <c r="G11" s="92"/>
      <c r="H11" s="92"/>
      <c r="I11" s="94"/>
      <c r="J11" s="94"/>
      <c r="K11" s="17">
        <f t="shared" si="1"/>
        <v>0</v>
      </c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5"/>
      <c r="B12" s="16">
        <v>3</v>
      </c>
      <c r="C12" s="89"/>
      <c r="D12" s="90"/>
      <c r="E12" s="91"/>
      <c r="F12" s="91"/>
      <c r="G12" s="93"/>
      <c r="H12" s="92"/>
      <c r="I12" s="94"/>
      <c r="J12" s="94"/>
      <c r="K12" s="17">
        <f t="shared" si="1"/>
        <v>0</v>
      </c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5"/>
      <c r="B13" s="16">
        <v>4</v>
      </c>
      <c r="C13" s="89"/>
      <c r="D13" s="90"/>
      <c r="E13" s="91"/>
      <c r="F13" s="91"/>
      <c r="G13" s="93"/>
      <c r="H13" s="93"/>
      <c r="I13" s="95"/>
      <c r="J13" s="95"/>
      <c r="K13" s="17">
        <f t="shared" si="1"/>
        <v>0</v>
      </c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45"/>
      <c r="B14" s="16">
        <v>5</v>
      </c>
      <c r="C14" s="89"/>
      <c r="D14" s="90"/>
      <c r="E14" s="96"/>
      <c r="F14" s="96"/>
      <c r="G14" s="93"/>
      <c r="H14" s="93"/>
      <c r="I14" s="95"/>
      <c r="J14" s="95"/>
      <c r="K14" s="17">
        <f t="shared" si="1"/>
        <v>0</v>
      </c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45"/>
      <c r="B15" s="16">
        <v>6</v>
      </c>
      <c r="C15" s="89"/>
      <c r="D15" s="90"/>
      <c r="E15" s="96"/>
      <c r="F15" s="96"/>
      <c r="G15" s="93"/>
      <c r="H15" s="93"/>
      <c r="I15" s="94"/>
      <c r="J15" s="94"/>
      <c r="K15" s="17">
        <f t="shared" si="1"/>
        <v>0</v>
      </c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45"/>
      <c r="B16" s="16">
        <v>7</v>
      </c>
      <c r="C16" s="89"/>
      <c r="D16" s="90"/>
      <c r="E16" s="96"/>
      <c r="F16" s="96"/>
      <c r="G16" s="93"/>
      <c r="H16" s="93"/>
      <c r="I16" s="94"/>
      <c r="J16" s="94"/>
      <c r="K16" s="17">
        <f t="shared" si="1"/>
        <v>0</v>
      </c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45"/>
      <c r="B17" s="16">
        <v>8</v>
      </c>
      <c r="C17" s="89"/>
      <c r="D17" s="97"/>
      <c r="E17" s="96"/>
      <c r="F17" s="96"/>
      <c r="G17" s="93"/>
      <c r="H17" s="93"/>
      <c r="I17" s="94"/>
      <c r="J17" s="94"/>
      <c r="K17" s="17">
        <f t="shared" si="1"/>
        <v>0</v>
      </c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5"/>
      <c r="B18" s="16">
        <v>9</v>
      </c>
      <c r="C18" s="89"/>
      <c r="D18" s="97"/>
      <c r="E18" s="96"/>
      <c r="F18" s="96"/>
      <c r="G18" s="93"/>
      <c r="H18" s="93"/>
      <c r="I18" s="94"/>
      <c r="J18" s="94"/>
      <c r="K18" s="17">
        <f t="shared" si="1"/>
        <v>0</v>
      </c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5"/>
      <c r="B19" s="16">
        <v>10</v>
      </c>
      <c r="C19" s="89"/>
      <c r="D19" s="97"/>
      <c r="E19" s="96"/>
      <c r="F19" s="96"/>
      <c r="G19" s="93"/>
      <c r="H19" s="93"/>
      <c r="I19" s="94"/>
      <c r="J19" s="94"/>
      <c r="K19" s="17">
        <f t="shared" si="1"/>
        <v>0</v>
      </c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5"/>
      <c r="B20" s="16">
        <v>11</v>
      </c>
      <c r="C20" s="89"/>
      <c r="D20" s="97"/>
      <c r="E20" s="96"/>
      <c r="F20" s="96"/>
      <c r="G20" s="93"/>
      <c r="H20" s="93"/>
      <c r="I20" s="94"/>
      <c r="J20" s="94"/>
      <c r="K20" s="17">
        <f t="shared" si="1"/>
        <v>0</v>
      </c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5"/>
      <c r="B21" s="16">
        <v>12</v>
      </c>
      <c r="C21" s="89"/>
      <c r="D21" s="97"/>
      <c r="E21" s="96"/>
      <c r="F21" s="96"/>
      <c r="G21" s="93"/>
      <c r="H21" s="93"/>
      <c r="I21" s="94"/>
      <c r="J21" s="94"/>
      <c r="K21" s="17">
        <f t="shared" si="1"/>
        <v>0</v>
      </c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5"/>
      <c r="B22" s="16">
        <v>13</v>
      </c>
      <c r="C22" s="89"/>
      <c r="D22" s="97"/>
      <c r="E22" s="96"/>
      <c r="F22" s="96"/>
      <c r="G22" s="93"/>
      <c r="H22" s="93"/>
      <c r="I22" s="94"/>
      <c r="J22" s="94"/>
      <c r="K22" s="17">
        <f t="shared" si="1"/>
        <v>0</v>
      </c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5"/>
      <c r="B23" s="16">
        <v>14</v>
      </c>
      <c r="C23" s="89"/>
      <c r="D23" s="97"/>
      <c r="E23" s="96"/>
      <c r="F23" s="96"/>
      <c r="G23" s="93"/>
      <c r="H23" s="93"/>
      <c r="I23" s="94"/>
      <c r="J23" s="94"/>
      <c r="K23" s="17">
        <f t="shared" si="1"/>
        <v>0</v>
      </c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5"/>
      <c r="B24" s="16">
        <v>15</v>
      </c>
      <c r="C24" s="89"/>
      <c r="D24" s="97"/>
      <c r="E24" s="96"/>
      <c r="F24" s="96"/>
      <c r="G24" s="93"/>
      <c r="H24" s="93"/>
      <c r="I24" s="94"/>
      <c r="J24" s="94"/>
      <c r="K24" s="17">
        <f t="shared" si="1"/>
        <v>0</v>
      </c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5"/>
      <c r="B25" s="16">
        <v>16</v>
      </c>
      <c r="C25" s="89"/>
      <c r="D25" s="97"/>
      <c r="E25" s="96"/>
      <c r="F25" s="96"/>
      <c r="G25" s="93"/>
      <c r="H25" s="93"/>
      <c r="I25" s="94"/>
      <c r="J25" s="94"/>
      <c r="K25" s="17">
        <f t="shared" si="1"/>
        <v>0</v>
      </c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5"/>
      <c r="B26" s="16">
        <v>17</v>
      </c>
      <c r="C26" s="89"/>
      <c r="D26" s="97"/>
      <c r="E26" s="96"/>
      <c r="F26" s="96"/>
      <c r="G26" s="93"/>
      <c r="H26" s="93"/>
      <c r="I26" s="94"/>
      <c r="J26" s="94"/>
      <c r="K26" s="17">
        <f t="shared" si="1"/>
        <v>0</v>
      </c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5"/>
      <c r="B27" s="16">
        <v>18</v>
      </c>
      <c r="C27" s="89"/>
      <c r="D27" s="97"/>
      <c r="E27" s="96"/>
      <c r="F27" s="96"/>
      <c r="G27" s="93"/>
      <c r="H27" s="93"/>
      <c r="I27" s="94"/>
      <c r="J27" s="94"/>
      <c r="K27" s="17">
        <f t="shared" si="1"/>
        <v>0</v>
      </c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5"/>
      <c r="B28" s="16">
        <v>19</v>
      </c>
      <c r="C28" s="89"/>
      <c r="D28" s="97"/>
      <c r="E28" s="96"/>
      <c r="F28" s="96"/>
      <c r="G28" s="93"/>
      <c r="H28" s="93"/>
      <c r="I28" s="94"/>
      <c r="J28" s="94"/>
      <c r="K28" s="17">
        <f t="shared" si="1"/>
        <v>0</v>
      </c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5"/>
      <c r="B29" s="16">
        <v>20</v>
      </c>
      <c r="C29" s="89"/>
      <c r="D29" s="97"/>
      <c r="E29" s="96"/>
      <c r="F29" s="96"/>
      <c r="G29" s="93"/>
      <c r="H29" s="93"/>
      <c r="I29" s="94"/>
      <c r="J29" s="94"/>
      <c r="K29" s="17">
        <f t="shared" si="1"/>
        <v>0</v>
      </c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5"/>
      <c r="B30" s="16">
        <v>21</v>
      </c>
      <c r="C30" s="89"/>
      <c r="D30" s="97"/>
      <c r="E30" s="96"/>
      <c r="F30" s="96"/>
      <c r="G30" s="93"/>
      <c r="H30" s="93"/>
      <c r="I30" s="94"/>
      <c r="J30" s="94"/>
      <c r="K30" s="17">
        <f t="shared" si="1"/>
        <v>0</v>
      </c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5"/>
      <c r="B31" s="16">
        <v>22</v>
      </c>
      <c r="C31" s="89"/>
      <c r="D31" s="97"/>
      <c r="E31" s="96"/>
      <c r="F31" s="96"/>
      <c r="G31" s="93"/>
      <c r="H31" s="93"/>
      <c r="I31" s="94"/>
      <c r="J31" s="94"/>
      <c r="K31" s="17">
        <f t="shared" si="1"/>
        <v>0</v>
      </c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5"/>
      <c r="B32" s="16">
        <v>23</v>
      </c>
      <c r="C32" s="89"/>
      <c r="D32" s="97"/>
      <c r="E32" s="96"/>
      <c r="F32" s="96"/>
      <c r="G32" s="93"/>
      <c r="H32" s="93"/>
      <c r="I32" s="94"/>
      <c r="J32" s="94"/>
      <c r="K32" s="17">
        <f t="shared" si="1"/>
        <v>0</v>
      </c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5"/>
      <c r="B33" s="16">
        <v>24</v>
      </c>
      <c r="C33" s="89"/>
      <c r="D33" s="97"/>
      <c r="E33" s="96"/>
      <c r="F33" s="96"/>
      <c r="G33" s="93"/>
      <c r="H33" s="93"/>
      <c r="I33" s="94"/>
      <c r="J33" s="94"/>
      <c r="K33" s="17">
        <f t="shared" si="1"/>
        <v>0</v>
      </c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5"/>
      <c r="B34" s="16">
        <v>25</v>
      </c>
      <c r="C34" s="89"/>
      <c r="D34" s="97"/>
      <c r="E34" s="96"/>
      <c r="F34" s="96"/>
      <c r="G34" s="93"/>
      <c r="H34" s="93"/>
      <c r="I34" s="94"/>
      <c r="J34" s="94"/>
      <c r="K34" s="17">
        <f t="shared" si="1"/>
        <v>0</v>
      </c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5"/>
      <c r="B35" s="16">
        <v>26</v>
      </c>
      <c r="C35" s="89"/>
      <c r="D35" s="97"/>
      <c r="E35" s="96"/>
      <c r="F35" s="96"/>
      <c r="G35" s="93"/>
      <c r="H35" s="93"/>
      <c r="I35" s="94"/>
      <c r="J35" s="94"/>
      <c r="K35" s="17">
        <f t="shared" si="1"/>
        <v>0</v>
      </c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5"/>
      <c r="B36" s="16">
        <v>27</v>
      </c>
      <c r="C36" s="89"/>
      <c r="D36" s="97"/>
      <c r="E36" s="96"/>
      <c r="F36" s="96"/>
      <c r="G36" s="93"/>
      <c r="H36" s="93"/>
      <c r="I36" s="94"/>
      <c r="J36" s="94"/>
      <c r="K36" s="17">
        <f t="shared" si="1"/>
        <v>0</v>
      </c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5"/>
      <c r="B37" s="16">
        <v>28</v>
      </c>
      <c r="C37" s="89"/>
      <c r="D37" s="97"/>
      <c r="E37" s="96"/>
      <c r="F37" s="96"/>
      <c r="G37" s="93"/>
      <c r="H37" s="93"/>
      <c r="I37" s="94"/>
      <c r="J37" s="94"/>
      <c r="K37" s="17">
        <f t="shared" si="1"/>
        <v>0</v>
      </c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5"/>
      <c r="B38" s="16">
        <v>29</v>
      </c>
      <c r="C38" s="89"/>
      <c r="D38" s="97"/>
      <c r="E38" s="96"/>
      <c r="F38" s="96"/>
      <c r="G38" s="93"/>
      <c r="H38" s="93"/>
      <c r="I38" s="94"/>
      <c r="J38" s="94"/>
      <c r="K38" s="17">
        <f t="shared" si="1"/>
        <v>0</v>
      </c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5"/>
      <c r="B39" s="16">
        <v>30</v>
      </c>
      <c r="C39" s="89"/>
      <c r="D39" s="97"/>
      <c r="E39" s="96"/>
      <c r="F39" s="96"/>
      <c r="G39" s="93"/>
      <c r="H39" s="93"/>
      <c r="I39" s="94"/>
      <c r="J39" s="94"/>
      <c r="K39" s="17">
        <f t="shared" si="1"/>
        <v>0</v>
      </c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5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+5LxEjrSC9TGvk3VqCTHxYvkd9RZgPRoj3GUB/GcSKT++YwyWRi7IqMpFhzScvCgWfnclcvBFw0vR7V4ul4raA==" saltValue="6Cmmom33x3DPsHnQRM02bQ==" spinCount="100000" sheet="1" objects="1" scenarios="1" selectLockedCells="1"/>
  <mergeCells count="16">
    <mergeCell ref="A40:L40"/>
    <mergeCell ref="A1:L1"/>
    <mergeCell ref="A2:A39"/>
    <mergeCell ref="B2:K2"/>
    <mergeCell ref="L2:L39"/>
    <mergeCell ref="B3:K3"/>
    <mergeCell ref="B4:D4"/>
    <mergeCell ref="B5:D5"/>
    <mergeCell ref="I4:K4"/>
    <mergeCell ref="I5:K5"/>
    <mergeCell ref="B6:D6"/>
    <mergeCell ref="B7:B9"/>
    <mergeCell ref="C7:C9"/>
    <mergeCell ref="D7:D9"/>
    <mergeCell ref="E7:J7"/>
    <mergeCell ref="E8:E9"/>
  </mergeCells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C3" sqref="C3"/>
    </sheetView>
  </sheetViews>
  <sheetFormatPr defaultColWidth="14.42578125" defaultRowHeight="15" customHeight="1"/>
  <cols>
    <col min="1" max="1" width="3" customWidth="1"/>
    <col min="2" max="2" width="66.5703125" customWidth="1"/>
    <col min="3" max="3" width="5.85546875" customWidth="1"/>
    <col min="4" max="4" width="11.5703125" customWidth="1"/>
    <col min="5" max="5" width="5.85546875" customWidth="1"/>
    <col min="6" max="6" width="11.5703125" customWidth="1"/>
    <col min="7" max="7" width="3" customWidth="1"/>
  </cols>
  <sheetData>
    <row r="1" spans="1:26">
      <c r="A1" s="58"/>
      <c r="B1" s="45"/>
      <c r="C1" s="45"/>
      <c r="D1" s="45"/>
      <c r="E1" s="45"/>
      <c r="F1" s="45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8"/>
      <c r="B2" s="59" t="s">
        <v>64</v>
      </c>
      <c r="C2" s="30"/>
      <c r="D2" s="30"/>
      <c r="E2" s="30"/>
      <c r="F2" s="31"/>
      <c r="G2" s="6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45"/>
      <c r="B3" s="18" t="s">
        <v>65</v>
      </c>
      <c r="C3" s="98" t="s">
        <v>43</v>
      </c>
      <c r="D3" s="19" t="s">
        <v>66</v>
      </c>
      <c r="E3" s="98" t="s">
        <v>43</v>
      </c>
      <c r="F3" s="20" t="s">
        <v>67</v>
      </c>
      <c r="G3" s="3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45"/>
      <c r="B4" s="18" t="s">
        <v>68</v>
      </c>
      <c r="C4" s="98" t="s">
        <v>43</v>
      </c>
      <c r="D4" s="19" t="s">
        <v>66</v>
      </c>
      <c r="E4" s="98" t="s">
        <v>43</v>
      </c>
      <c r="F4" s="20" t="s">
        <v>67</v>
      </c>
      <c r="G4" s="3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45"/>
      <c r="B5" s="18" t="s">
        <v>69</v>
      </c>
      <c r="C5" s="98" t="s">
        <v>43</v>
      </c>
      <c r="D5" s="19" t="s">
        <v>66</v>
      </c>
      <c r="E5" s="98" t="s">
        <v>43</v>
      </c>
      <c r="F5" s="20" t="s">
        <v>67</v>
      </c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>
      <c r="A6" s="45"/>
      <c r="B6" s="18" t="s">
        <v>70</v>
      </c>
      <c r="C6" s="98" t="s">
        <v>43</v>
      </c>
      <c r="D6" s="19" t="s">
        <v>66</v>
      </c>
      <c r="E6" s="98" t="s">
        <v>43</v>
      </c>
      <c r="F6" s="20" t="s">
        <v>67</v>
      </c>
      <c r="G6" s="3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>
      <c r="A7" s="45"/>
      <c r="B7" s="18" t="s">
        <v>71</v>
      </c>
      <c r="C7" s="98" t="s">
        <v>43</v>
      </c>
      <c r="D7" s="19" t="s">
        <v>66</v>
      </c>
      <c r="E7" s="98" t="s">
        <v>43</v>
      </c>
      <c r="F7" s="20" t="s">
        <v>67</v>
      </c>
      <c r="G7" s="3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" customHeight="1">
      <c r="A8" s="45"/>
      <c r="B8" s="18" t="s">
        <v>72</v>
      </c>
      <c r="C8" s="98" t="s">
        <v>43</v>
      </c>
      <c r="D8" s="19" t="s">
        <v>66</v>
      </c>
      <c r="E8" s="98" t="s">
        <v>43</v>
      </c>
      <c r="F8" s="21" t="s">
        <v>67</v>
      </c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0" customHeight="1">
      <c r="A9" s="45"/>
      <c r="B9" s="18" t="s">
        <v>73</v>
      </c>
      <c r="C9" s="98" t="s">
        <v>43</v>
      </c>
      <c r="D9" s="22" t="s">
        <v>74</v>
      </c>
      <c r="E9" s="98" t="s">
        <v>43</v>
      </c>
      <c r="F9" s="23" t="s">
        <v>75</v>
      </c>
      <c r="G9" s="3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58"/>
      <c r="B10" s="45"/>
      <c r="C10" s="45"/>
      <c r="D10" s="45"/>
      <c r="E10" s="45"/>
      <c r="F10" s="45"/>
      <c r="G10" s="4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Ew0zxg6of8BPqK3Gm+y3JRsdhUbm21A5IHsDf/6mKqdnEAPzw7OYZS7DY5BABBqFhfpGoHTpLMti1/wEb8bHtQ==" saltValue="v1bABjudP9NpCHP0RCyUlg==" spinCount="100000" sheet="1" objects="1" scenarios="1" selectLockedCells="1"/>
  <mergeCells count="5">
    <mergeCell ref="A1:G1"/>
    <mergeCell ref="A2:A9"/>
    <mergeCell ref="B2:F2"/>
    <mergeCell ref="G2:G9"/>
    <mergeCell ref="A10:G10"/>
  </mergeCells>
  <pageMargins left="0.511811024" right="0.511811024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E1" zoomScale="80" zoomScaleNormal="80" workbookViewId="0">
      <selection activeCell="F4" sqref="F4"/>
    </sheetView>
  </sheetViews>
  <sheetFormatPr defaultColWidth="14.42578125" defaultRowHeight="15" customHeight="1"/>
  <cols>
    <col min="1" max="1" width="3" customWidth="1"/>
    <col min="2" max="2" width="78.7109375" customWidth="1"/>
    <col min="3" max="3" width="31.5703125" customWidth="1"/>
    <col min="4" max="4" width="3" hidden="1" customWidth="1"/>
    <col min="5" max="5" width="78.7109375" customWidth="1"/>
    <col min="6" max="6" width="31.5703125" customWidth="1"/>
    <col min="7" max="7" width="3" hidden="1" customWidth="1"/>
    <col min="8" max="8" width="78.7109375" customWidth="1"/>
    <col min="9" max="9" width="31.5703125" customWidth="1"/>
    <col min="10" max="10" width="18.7109375" hidden="1" customWidth="1"/>
    <col min="11" max="11" width="3" customWidth="1"/>
  </cols>
  <sheetData>
    <row r="1" spans="1:26">
      <c r="A1" s="63"/>
      <c r="B1" s="38"/>
      <c r="C1" s="38"/>
      <c r="D1" s="38"/>
      <c r="E1" s="38"/>
      <c r="F1" s="38"/>
      <c r="G1" s="38"/>
      <c r="H1" s="38"/>
      <c r="I1" s="38"/>
      <c r="J1" s="38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>
      <c r="A2" s="64"/>
      <c r="B2" s="82" t="s">
        <v>76</v>
      </c>
      <c r="C2" s="83"/>
      <c r="D2" s="83"/>
      <c r="E2" s="83"/>
      <c r="F2" s="83"/>
      <c r="G2" s="83"/>
      <c r="H2" s="83"/>
      <c r="I2" s="83"/>
      <c r="J2" s="84"/>
      <c r="K2" s="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5" customHeight="1">
      <c r="A3" s="35"/>
      <c r="B3" s="80" t="s">
        <v>77</v>
      </c>
      <c r="C3" s="80" t="s">
        <v>78</v>
      </c>
      <c r="D3" s="81">
        <f>SUM(D4:D40)</f>
        <v>0</v>
      </c>
      <c r="E3" s="80" t="s">
        <v>79</v>
      </c>
      <c r="F3" s="80" t="s">
        <v>78</v>
      </c>
      <c r="G3" s="81">
        <f>SUM(G4:G52)</f>
        <v>0</v>
      </c>
      <c r="H3" s="80" t="s">
        <v>80</v>
      </c>
      <c r="I3" s="80" t="s">
        <v>78</v>
      </c>
      <c r="J3" s="81">
        <f>SUM(J4:J86)</f>
        <v>0</v>
      </c>
      <c r="K3" s="4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5"/>
      <c r="B4" s="24" t="s">
        <v>81</v>
      </c>
      <c r="C4" s="76" t="s">
        <v>43</v>
      </c>
      <c r="D4" s="25" t="str">
        <f t="shared" ref="D4:D40" si="0">IF(C4 = "(   )", "0", "1")</f>
        <v>0</v>
      </c>
      <c r="E4" s="24" t="s">
        <v>82</v>
      </c>
      <c r="F4" s="99" t="s">
        <v>43</v>
      </c>
      <c r="G4" s="25" t="str">
        <f t="shared" ref="G4:G52" si="1">IF(F4 = "(   )", "0", "1")</f>
        <v>0</v>
      </c>
      <c r="H4" s="24" t="s">
        <v>83</v>
      </c>
      <c r="I4" s="99" t="s">
        <v>43</v>
      </c>
      <c r="J4" s="25" t="str">
        <f t="shared" ref="J4:J86" si="2">IF(I4 = "(   )", "0", "1")</f>
        <v>0</v>
      </c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35"/>
      <c r="B5" s="24" t="s">
        <v>84</v>
      </c>
      <c r="C5" s="76" t="s">
        <v>43</v>
      </c>
      <c r="D5" s="25" t="str">
        <f t="shared" si="0"/>
        <v>0</v>
      </c>
      <c r="E5" s="24" t="s">
        <v>85</v>
      </c>
      <c r="F5" s="99" t="s">
        <v>43</v>
      </c>
      <c r="G5" s="25" t="str">
        <f t="shared" si="1"/>
        <v>0</v>
      </c>
      <c r="H5" s="24" t="s">
        <v>86</v>
      </c>
      <c r="I5" s="99" t="s">
        <v>43</v>
      </c>
      <c r="J5" s="25" t="str">
        <f t="shared" si="2"/>
        <v>0</v>
      </c>
      <c r="K5" s="4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35"/>
      <c r="B6" s="24" t="s">
        <v>87</v>
      </c>
      <c r="C6" s="76" t="s">
        <v>43</v>
      </c>
      <c r="D6" s="25" t="str">
        <f t="shared" si="0"/>
        <v>0</v>
      </c>
      <c r="E6" s="24" t="s">
        <v>88</v>
      </c>
      <c r="F6" s="99" t="s">
        <v>43</v>
      </c>
      <c r="G6" s="25" t="str">
        <f t="shared" si="1"/>
        <v>0</v>
      </c>
      <c r="H6" s="24" t="s">
        <v>89</v>
      </c>
      <c r="I6" s="99" t="s">
        <v>43</v>
      </c>
      <c r="J6" s="25" t="str">
        <f t="shared" si="2"/>
        <v>0</v>
      </c>
      <c r="K6" s="4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35"/>
      <c r="B7" s="24" t="s">
        <v>90</v>
      </c>
      <c r="C7" s="76" t="s">
        <v>43</v>
      </c>
      <c r="D7" s="25" t="str">
        <f t="shared" si="0"/>
        <v>0</v>
      </c>
      <c r="E7" s="24" t="s">
        <v>91</v>
      </c>
      <c r="F7" s="99" t="s">
        <v>43</v>
      </c>
      <c r="G7" s="25" t="str">
        <f t="shared" si="1"/>
        <v>0</v>
      </c>
      <c r="H7" s="24" t="s">
        <v>92</v>
      </c>
      <c r="I7" s="99" t="s">
        <v>43</v>
      </c>
      <c r="J7" s="25" t="str">
        <f t="shared" si="2"/>
        <v>0</v>
      </c>
      <c r="K7" s="4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35"/>
      <c r="B8" s="24" t="s">
        <v>93</v>
      </c>
      <c r="C8" s="76" t="s">
        <v>43</v>
      </c>
      <c r="D8" s="25" t="str">
        <f t="shared" si="0"/>
        <v>0</v>
      </c>
      <c r="E8" s="24" t="s">
        <v>94</v>
      </c>
      <c r="F8" s="99" t="s">
        <v>43</v>
      </c>
      <c r="G8" s="25" t="str">
        <f t="shared" si="1"/>
        <v>0</v>
      </c>
      <c r="H8" s="24" t="s">
        <v>95</v>
      </c>
      <c r="I8" s="99" t="s">
        <v>43</v>
      </c>
      <c r="J8" s="25" t="str">
        <f t="shared" si="2"/>
        <v>0</v>
      </c>
      <c r="K8" s="4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5"/>
      <c r="B9" s="24" t="s">
        <v>96</v>
      </c>
      <c r="C9" s="76" t="s">
        <v>43</v>
      </c>
      <c r="D9" s="25" t="str">
        <f t="shared" si="0"/>
        <v>0</v>
      </c>
      <c r="E9" s="24" t="s">
        <v>97</v>
      </c>
      <c r="F9" s="99" t="s">
        <v>43</v>
      </c>
      <c r="G9" s="25" t="str">
        <f t="shared" si="1"/>
        <v>0</v>
      </c>
      <c r="H9" s="24" t="s">
        <v>98</v>
      </c>
      <c r="I9" s="99" t="s">
        <v>43</v>
      </c>
      <c r="J9" s="25" t="str">
        <f t="shared" si="2"/>
        <v>0</v>
      </c>
      <c r="K9" s="4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35"/>
      <c r="B10" s="24" t="s">
        <v>99</v>
      </c>
      <c r="C10" s="76" t="s">
        <v>43</v>
      </c>
      <c r="D10" s="25" t="str">
        <f t="shared" si="0"/>
        <v>0</v>
      </c>
      <c r="E10" s="24" t="s">
        <v>100</v>
      </c>
      <c r="F10" s="99" t="s">
        <v>43</v>
      </c>
      <c r="G10" s="25" t="str">
        <f t="shared" si="1"/>
        <v>0</v>
      </c>
      <c r="H10" s="24" t="s">
        <v>101</v>
      </c>
      <c r="I10" s="99" t="s">
        <v>43</v>
      </c>
      <c r="J10" s="25" t="str">
        <f t="shared" si="2"/>
        <v>0</v>
      </c>
      <c r="K10" s="4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35"/>
      <c r="B11" s="24" t="s">
        <v>102</v>
      </c>
      <c r="C11" s="76" t="s">
        <v>43</v>
      </c>
      <c r="D11" s="25" t="str">
        <f t="shared" si="0"/>
        <v>0</v>
      </c>
      <c r="E11" s="24" t="s">
        <v>103</v>
      </c>
      <c r="F11" s="99" t="s">
        <v>43</v>
      </c>
      <c r="G11" s="25" t="str">
        <f t="shared" si="1"/>
        <v>0</v>
      </c>
      <c r="H11" s="24" t="s">
        <v>104</v>
      </c>
      <c r="I11" s="99" t="s">
        <v>43</v>
      </c>
      <c r="J11" s="25" t="str">
        <f t="shared" si="2"/>
        <v>0</v>
      </c>
      <c r="K11" s="4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35"/>
      <c r="B12" s="24" t="s">
        <v>105</v>
      </c>
      <c r="C12" s="76" t="s">
        <v>43</v>
      </c>
      <c r="D12" s="25" t="str">
        <f t="shared" si="0"/>
        <v>0</v>
      </c>
      <c r="E12" s="24" t="s">
        <v>106</v>
      </c>
      <c r="F12" s="99" t="s">
        <v>43</v>
      </c>
      <c r="G12" s="25" t="str">
        <f t="shared" si="1"/>
        <v>0</v>
      </c>
      <c r="H12" s="24" t="s">
        <v>107</v>
      </c>
      <c r="I12" s="99" t="s">
        <v>43</v>
      </c>
      <c r="J12" s="25" t="str">
        <f t="shared" si="2"/>
        <v>0</v>
      </c>
      <c r="K12" s="4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35"/>
      <c r="B13" s="24" t="s">
        <v>108</v>
      </c>
      <c r="C13" s="76" t="s">
        <v>43</v>
      </c>
      <c r="D13" s="25" t="str">
        <f t="shared" si="0"/>
        <v>0</v>
      </c>
      <c r="E13" s="24" t="s">
        <v>109</v>
      </c>
      <c r="F13" s="99" t="s">
        <v>43</v>
      </c>
      <c r="G13" s="25" t="str">
        <f t="shared" si="1"/>
        <v>0</v>
      </c>
      <c r="H13" s="24" t="s">
        <v>110</v>
      </c>
      <c r="I13" s="99" t="s">
        <v>43</v>
      </c>
      <c r="J13" s="25" t="str">
        <f t="shared" si="2"/>
        <v>0</v>
      </c>
      <c r="K13" s="4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5"/>
      <c r="B14" s="24" t="s">
        <v>111</v>
      </c>
      <c r="C14" s="76" t="s">
        <v>43</v>
      </c>
      <c r="D14" s="25" t="str">
        <f t="shared" si="0"/>
        <v>0</v>
      </c>
      <c r="E14" s="24" t="s">
        <v>112</v>
      </c>
      <c r="F14" s="99" t="s">
        <v>43</v>
      </c>
      <c r="G14" s="25" t="str">
        <f t="shared" si="1"/>
        <v>0</v>
      </c>
      <c r="H14" s="24" t="s">
        <v>113</v>
      </c>
      <c r="I14" s="99" t="s">
        <v>43</v>
      </c>
      <c r="J14" s="25" t="str">
        <f t="shared" si="2"/>
        <v>0</v>
      </c>
      <c r="K14" s="4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35"/>
      <c r="B15" s="24" t="s">
        <v>114</v>
      </c>
      <c r="C15" s="76" t="s">
        <v>43</v>
      </c>
      <c r="D15" s="25" t="str">
        <f t="shared" si="0"/>
        <v>0</v>
      </c>
      <c r="E15" s="24" t="s">
        <v>115</v>
      </c>
      <c r="F15" s="99" t="s">
        <v>43</v>
      </c>
      <c r="G15" s="25" t="str">
        <f t="shared" si="1"/>
        <v>0</v>
      </c>
      <c r="H15" s="24" t="s">
        <v>116</v>
      </c>
      <c r="I15" s="99" t="s">
        <v>43</v>
      </c>
      <c r="J15" s="25" t="str">
        <f t="shared" si="2"/>
        <v>0</v>
      </c>
      <c r="K15" s="4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5"/>
      <c r="B16" s="24" t="s">
        <v>117</v>
      </c>
      <c r="C16" s="76" t="s">
        <v>43</v>
      </c>
      <c r="D16" s="25" t="str">
        <f t="shared" si="0"/>
        <v>0</v>
      </c>
      <c r="E16" s="24" t="s">
        <v>118</v>
      </c>
      <c r="F16" s="99" t="s">
        <v>43</v>
      </c>
      <c r="G16" s="25" t="str">
        <f t="shared" si="1"/>
        <v>0</v>
      </c>
      <c r="H16" s="24" t="s">
        <v>119</v>
      </c>
      <c r="I16" s="99" t="s">
        <v>43</v>
      </c>
      <c r="J16" s="25" t="str">
        <f t="shared" si="2"/>
        <v>0</v>
      </c>
      <c r="K16" s="4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5"/>
      <c r="B17" s="24" t="s">
        <v>120</v>
      </c>
      <c r="C17" s="76" t="s">
        <v>43</v>
      </c>
      <c r="D17" s="25" t="str">
        <f t="shared" si="0"/>
        <v>0</v>
      </c>
      <c r="E17" s="24" t="s">
        <v>121</v>
      </c>
      <c r="F17" s="99" t="s">
        <v>43</v>
      </c>
      <c r="G17" s="25" t="str">
        <f t="shared" si="1"/>
        <v>0</v>
      </c>
      <c r="H17" s="24" t="s">
        <v>122</v>
      </c>
      <c r="I17" s="99" t="s">
        <v>43</v>
      </c>
      <c r="J17" s="25" t="str">
        <f t="shared" si="2"/>
        <v>0</v>
      </c>
      <c r="K17" s="4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5"/>
      <c r="B18" s="24" t="s">
        <v>123</v>
      </c>
      <c r="C18" s="76" t="s">
        <v>43</v>
      </c>
      <c r="D18" s="25" t="str">
        <f t="shared" si="0"/>
        <v>0</v>
      </c>
      <c r="E18" s="24" t="s">
        <v>124</v>
      </c>
      <c r="F18" s="99" t="s">
        <v>43</v>
      </c>
      <c r="G18" s="25" t="str">
        <f t="shared" si="1"/>
        <v>0</v>
      </c>
      <c r="H18" s="24" t="s">
        <v>125</v>
      </c>
      <c r="I18" s="99" t="s">
        <v>43</v>
      </c>
      <c r="J18" s="25" t="str">
        <f t="shared" si="2"/>
        <v>0</v>
      </c>
      <c r="K18" s="4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5"/>
      <c r="B19" s="24" t="s">
        <v>126</v>
      </c>
      <c r="C19" s="76" t="s">
        <v>43</v>
      </c>
      <c r="D19" s="25" t="str">
        <f t="shared" si="0"/>
        <v>0</v>
      </c>
      <c r="E19" s="24" t="s">
        <v>127</v>
      </c>
      <c r="F19" s="99" t="s">
        <v>43</v>
      </c>
      <c r="G19" s="25" t="str">
        <f t="shared" si="1"/>
        <v>0</v>
      </c>
      <c r="H19" s="24" t="s">
        <v>128</v>
      </c>
      <c r="I19" s="99" t="s">
        <v>43</v>
      </c>
      <c r="J19" s="25" t="str">
        <f t="shared" si="2"/>
        <v>0</v>
      </c>
      <c r="K19" s="4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5"/>
      <c r="B20" s="24" t="s">
        <v>129</v>
      </c>
      <c r="C20" s="76" t="s">
        <v>43</v>
      </c>
      <c r="D20" s="25" t="str">
        <f t="shared" si="0"/>
        <v>0</v>
      </c>
      <c r="E20" s="24" t="s">
        <v>130</v>
      </c>
      <c r="F20" s="99" t="s">
        <v>43</v>
      </c>
      <c r="G20" s="25" t="str">
        <f t="shared" si="1"/>
        <v>0</v>
      </c>
      <c r="H20" s="24" t="s">
        <v>131</v>
      </c>
      <c r="I20" s="99" t="s">
        <v>43</v>
      </c>
      <c r="J20" s="25" t="str">
        <f t="shared" si="2"/>
        <v>0</v>
      </c>
      <c r="K20" s="4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5"/>
      <c r="B21" s="24" t="s">
        <v>132</v>
      </c>
      <c r="C21" s="76" t="s">
        <v>43</v>
      </c>
      <c r="D21" s="25" t="str">
        <f t="shared" si="0"/>
        <v>0</v>
      </c>
      <c r="E21" s="24" t="s">
        <v>133</v>
      </c>
      <c r="F21" s="99" t="s">
        <v>43</v>
      </c>
      <c r="G21" s="25" t="str">
        <f t="shared" si="1"/>
        <v>0</v>
      </c>
      <c r="H21" s="24" t="s">
        <v>134</v>
      </c>
      <c r="I21" s="99" t="s">
        <v>43</v>
      </c>
      <c r="J21" s="25" t="str">
        <f t="shared" si="2"/>
        <v>0</v>
      </c>
      <c r="K21" s="4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5"/>
      <c r="B22" s="24" t="s">
        <v>135</v>
      </c>
      <c r="C22" s="76" t="s">
        <v>43</v>
      </c>
      <c r="D22" s="25" t="str">
        <f t="shared" si="0"/>
        <v>0</v>
      </c>
      <c r="E22" s="24" t="s">
        <v>136</v>
      </c>
      <c r="F22" s="99" t="s">
        <v>43</v>
      </c>
      <c r="G22" s="25" t="str">
        <f t="shared" si="1"/>
        <v>0</v>
      </c>
      <c r="H22" s="24" t="s">
        <v>137</v>
      </c>
      <c r="I22" s="99" t="s">
        <v>43</v>
      </c>
      <c r="J22" s="25" t="str">
        <f t="shared" si="2"/>
        <v>0</v>
      </c>
      <c r="K22" s="4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5"/>
      <c r="B23" s="24" t="s">
        <v>138</v>
      </c>
      <c r="C23" s="76" t="s">
        <v>43</v>
      </c>
      <c r="D23" s="25" t="str">
        <f t="shared" si="0"/>
        <v>0</v>
      </c>
      <c r="E23" s="24" t="s">
        <v>139</v>
      </c>
      <c r="F23" s="99" t="s">
        <v>43</v>
      </c>
      <c r="G23" s="25" t="str">
        <f t="shared" si="1"/>
        <v>0</v>
      </c>
      <c r="H23" s="24" t="s">
        <v>140</v>
      </c>
      <c r="I23" s="99" t="s">
        <v>43</v>
      </c>
      <c r="J23" s="25" t="str">
        <f t="shared" si="2"/>
        <v>0</v>
      </c>
      <c r="K23" s="4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5"/>
      <c r="B24" s="24" t="s">
        <v>141</v>
      </c>
      <c r="C24" s="76" t="s">
        <v>43</v>
      </c>
      <c r="D24" s="25" t="str">
        <f t="shared" si="0"/>
        <v>0</v>
      </c>
      <c r="E24" s="24" t="s">
        <v>142</v>
      </c>
      <c r="F24" s="99" t="s">
        <v>43</v>
      </c>
      <c r="G24" s="25" t="str">
        <f t="shared" si="1"/>
        <v>0</v>
      </c>
      <c r="H24" s="24" t="s">
        <v>143</v>
      </c>
      <c r="I24" s="99" t="s">
        <v>43</v>
      </c>
      <c r="J24" s="25" t="str">
        <f t="shared" si="2"/>
        <v>0</v>
      </c>
      <c r="K24" s="4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5"/>
      <c r="B25" s="24" t="s">
        <v>144</v>
      </c>
      <c r="C25" s="76" t="s">
        <v>43</v>
      </c>
      <c r="D25" s="25" t="str">
        <f t="shared" si="0"/>
        <v>0</v>
      </c>
      <c r="E25" s="24" t="s">
        <v>145</v>
      </c>
      <c r="F25" s="99" t="s">
        <v>43</v>
      </c>
      <c r="G25" s="25" t="str">
        <f t="shared" si="1"/>
        <v>0</v>
      </c>
      <c r="H25" s="24" t="s">
        <v>146</v>
      </c>
      <c r="I25" s="99" t="s">
        <v>43</v>
      </c>
      <c r="J25" s="25" t="str">
        <f t="shared" si="2"/>
        <v>0</v>
      </c>
      <c r="K25" s="4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5"/>
      <c r="B26" s="24" t="s">
        <v>147</v>
      </c>
      <c r="C26" s="76" t="s">
        <v>43</v>
      </c>
      <c r="D26" s="25" t="str">
        <f t="shared" si="0"/>
        <v>0</v>
      </c>
      <c r="E26" s="24" t="s">
        <v>148</v>
      </c>
      <c r="F26" s="99" t="s">
        <v>43</v>
      </c>
      <c r="G26" s="25" t="str">
        <f t="shared" si="1"/>
        <v>0</v>
      </c>
      <c r="H26" s="24" t="s">
        <v>149</v>
      </c>
      <c r="I26" s="99" t="s">
        <v>43</v>
      </c>
      <c r="J26" s="25" t="str">
        <f t="shared" si="2"/>
        <v>0</v>
      </c>
      <c r="K26" s="4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5"/>
      <c r="B27" s="24" t="s">
        <v>150</v>
      </c>
      <c r="C27" s="76" t="s">
        <v>43</v>
      </c>
      <c r="D27" s="25" t="str">
        <f t="shared" si="0"/>
        <v>0</v>
      </c>
      <c r="E27" s="24" t="s">
        <v>151</v>
      </c>
      <c r="F27" s="99" t="s">
        <v>43</v>
      </c>
      <c r="G27" s="25" t="str">
        <f t="shared" si="1"/>
        <v>0</v>
      </c>
      <c r="H27" s="24" t="s">
        <v>152</v>
      </c>
      <c r="I27" s="99" t="s">
        <v>43</v>
      </c>
      <c r="J27" s="25" t="str">
        <f t="shared" si="2"/>
        <v>0</v>
      </c>
      <c r="K27" s="4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5"/>
      <c r="B28" s="24" t="s">
        <v>153</v>
      </c>
      <c r="C28" s="76" t="s">
        <v>43</v>
      </c>
      <c r="D28" s="25" t="str">
        <f t="shared" si="0"/>
        <v>0</v>
      </c>
      <c r="E28" s="24" t="s">
        <v>154</v>
      </c>
      <c r="F28" s="99" t="s">
        <v>43</v>
      </c>
      <c r="G28" s="25" t="str">
        <f t="shared" si="1"/>
        <v>0</v>
      </c>
      <c r="H28" s="24" t="s">
        <v>155</v>
      </c>
      <c r="I28" s="99" t="s">
        <v>43</v>
      </c>
      <c r="J28" s="25" t="str">
        <f t="shared" si="2"/>
        <v>0</v>
      </c>
      <c r="K28" s="4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5"/>
      <c r="B29" s="24" t="s">
        <v>156</v>
      </c>
      <c r="C29" s="76" t="s">
        <v>43</v>
      </c>
      <c r="D29" s="25" t="str">
        <f t="shared" si="0"/>
        <v>0</v>
      </c>
      <c r="E29" s="24" t="s">
        <v>157</v>
      </c>
      <c r="F29" s="99" t="s">
        <v>43</v>
      </c>
      <c r="G29" s="25" t="str">
        <f t="shared" si="1"/>
        <v>0</v>
      </c>
      <c r="H29" s="24" t="s">
        <v>158</v>
      </c>
      <c r="I29" s="99" t="s">
        <v>43</v>
      </c>
      <c r="J29" s="25" t="str">
        <f t="shared" si="2"/>
        <v>0</v>
      </c>
      <c r="K29" s="4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5"/>
      <c r="B30" s="24" t="s">
        <v>159</v>
      </c>
      <c r="C30" s="76" t="s">
        <v>43</v>
      </c>
      <c r="D30" s="25" t="str">
        <f t="shared" si="0"/>
        <v>0</v>
      </c>
      <c r="E30" s="24" t="s">
        <v>160</v>
      </c>
      <c r="F30" s="99" t="s">
        <v>43</v>
      </c>
      <c r="G30" s="25" t="str">
        <f t="shared" si="1"/>
        <v>0</v>
      </c>
      <c r="H30" s="24" t="s">
        <v>161</v>
      </c>
      <c r="I30" s="99" t="s">
        <v>43</v>
      </c>
      <c r="J30" s="25" t="str">
        <f t="shared" si="2"/>
        <v>0</v>
      </c>
      <c r="K30" s="4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5"/>
      <c r="B31" s="24" t="s">
        <v>162</v>
      </c>
      <c r="C31" s="76" t="s">
        <v>43</v>
      </c>
      <c r="D31" s="25" t="str">
        <f t="shared" si="0"/>
        <v>0</v>
      </c>
      <c r="E31" s="24" t="s">
        <v>163</v>
      </c>
      <c r="F31" s="99" t="s">
        <v>43</v>
      </c>
      <c r="G31" s="25" t="str">
        <f t="shared" si="1"/>
        <v>0</v>
      </c>
      <c r="H31" s="24" t="s">
        <v>164</v>
      </c>
      <c r="I31" s="99" t="s">
        <v>43</v>
      </c>
      <c r="J31" s="25" t="str">
        <f t="shared" si="2"/>
        <v>0</v>
      </c>
      <c r="K31" s="4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5"/>
      <c r="B32" s="24" t="s">
        <v>165</v>
      </c>
      <c r="C32" s="76" t="s">
        <v>43</v>
      </c>
      <c r="D32" s="25" t="str">
        <f t="shared" si="0"/>
        <v>0</v>
      </c>
      <c r="E32" s="24" t="s">
        <v>166</v>
      </c>
      <c r="F32" s="99" t="s">
        <v>43</v>
      </c>
      <c r="G32" s="25" t="str">
        <f t="shared" si="1"/>
        <v>0</v>
      </c>
      <c r="H32" s="24" t="s">
        <v>167</v>
      </c>
      <c r="I32" s="99" t="s">
        <v>43</v>
      </c>
      <c r="J32" s="25" t="str">
        <f t="shared" si="2"/>
        <v>0</v>
      </c>
      <c r="K32" s="4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5"/>
      <c r="B33" s="24" t="s">
        <v>168</v>
      </c>
      <c r="C33" s="76" t="s">
        <v>43</v>
      </c>
      <c r="D33" s="25" t="str">
        <f t="shared" si="0"/>
        <v>0</v>
      </c>
      <c r="E33" s="24" t="s">
        <v>169</v>
      </c>
      <c r="F33" s="99" t="s">
        <v>43</v>
      </c>
      <c r="G33" s="25" t="str">
        <f t="shared" si="1"/>
        <v>0</v>
      </c>
      <c r="H33" s="24" t="s">
        <v>170</v>
      </c>
      <c r="I33" s="99" t="s">
        <v>43</v>
      </c>
      <c r="J33" s="25" t="str">
        <f t="shared" si="2"/>
        <v>0</v>
      </c>
      <c r="K33" s="4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5"/>
      <c r="B34" s="24" t="s">
        <v>171</v>
      </c>
      <c r="C34" s="76" t="s">
        <v>43</v>
      </c>
      <c r="D34" s="25" t="str">
        <f t="shared" si="0"/>
        <v>0</v>
      </c>
      <c r="E34" s="24" t="s">
        <v>172</v>
      </c>
      <c r="F34" s="99" t="s">
        <v>43</v>
      </c>
      <c r="G34" s="25" t="str">
        <f t="shared" si="1"/>
        <v>0</v>
      </c>
      <c r="H34" s="24" t="s">
        <v>173</v>
      </c>
      <c r="I34" s="99" t="s">
        <v>43</v>
      </c>
      <c r="J34" s="25" t="str">
        <f t="shared" si="2"/>
        <v>0</v>
      </c>
      <c r="K34" s="4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5"/>
      <c r="B35" s="24" t="s">
        <v>174</v>
      </c>
      <c r="C35" s="76" t="s">
        <v>43</v>
      </c>
      <c r="D35" s="25" t="str">
        <f t="shared" si="0"/>
        <v>0</v>
      </c>
      <c r="E35" s="24" t="s">
        <v>175</v>
      </c>
      <c r="F35" s="99" t="s">
        <v>43</v>
      </c>
      <c r="G35" s="25" t="str">
        <f t="shared" si="1"/>
        <v>0</v>
      </c>
      <c r="H35" s="24" t="s">
        <v>176</v>
      </c>
      <c r="I35" s="99" t="s">
        <v>43</v>
      </c>
      <c r="J35" s="25" t="str">
        <f t="shared" si="2"/>
        <v>0</v>
      </c>
      <c r="K35" s="4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5"/>
      <c r="B36" s="24" t="s">
        <v>177</v>
      </c>
      <c r="C36" s="76" t="s">
        <v>43</v>
      </c>
      <c r="D36" s="25" t="str">
        <f t="shared" si="0"/>
        <v>0</v>
      </c>
      <c r="E36" s="24" t="s">
        <v>178</v>
      </c>
      <c r="F36" s="99" t="s">
        <v>43</v>
      </c>
      <c r="G36" s="25" t="str">
        <f t="shared" si="1"/>
        <v>0</v>
      </c>
      <c r="H36" s="24" t="s">
        <v>179</v>
      </c>
      <c r="I36" s="99" t="s">
        <v>43</v>
      </c>
      <c r="J36" s="25" t="str">
        <f t="shared" si="2"/>
        <v>0</v>
      </c>
      <c r="K36" s="4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35"/>
      <c r="B37" s="24" t="s">
        <v>180</v>
      </c>
      <c r="C37" s="76" t="s">
        <v>43</v>
      </c>
      <c r="D37" s="25" t="str">
        <f t="shared" si="0"/>
        <v>0</v>
      </c>
      <c r="E37" s="24" t="s">
        <v>181</v>
      </c>
      <c r="F37" s="99" t="s">
        <v>43</v>
      </c>
      <c r="G37" s="25" t="str">
        <f t="shared" si="1"/>
        <v>0</v>
      </c>
      <c r="H37" s="24" t="s">
        <v>182</v>
      </c>
      <c r="I37" s="99" t="s">
        <v>43</v>
      </c>
      <c r="J37" s="25" t="str">
        <f t="shared" si="2"/>
        <v>0</v>
      </c>
      <c r="K37" s="4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5"/>
      <c r="B38" s="24" t="s">
        <v>183</v>
      </c>
      <c r="C38" s="76" t="s">
        <v>43</v>
      </c>
      <c r="D38" s="25" t="str">
        <f t="shared" si="0"/>
        <v>0</v>
      </c>
      <c r="E38" s="24" t="s">
        <v>184</v>
      </c>
      <c r="F38" s="99" t="s">
        <v>43</v>
      </c>
      <c r="G38" s="25" t="str">
        <f t="shared" si="1"/>
        <v>0</v>
      </c>
      <c r="H38" s="24" t="s">
        <v>185</v>
      </c>
      <c r="I38" s="99" t="s">
        <v>43</v>
      </c>
      <c r="J38" s="25" t="str">
        <f t="shared" si="2"/>
        <v>0</v>
      </c>
      <c r="K38" s="4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5"/>
      <c r="B39" s="24" t="s">
        <v>186</v>
      </c>
      <c r="C39" s="76" t="s">
        <v>43</v>
      </c>
      <c r="D39" s="25" t="str">
        <f t="shared" si="0"/>
        <v>0</v>
      </c>
      <c r="E39" s="24" t="s">
        <v>187</v>
      </c>
      <c r="F39" s="99" t="s">
        <v>43</v>
      </c>
      <c r="G39" s="25" t="str">
        <f t="shared" si="1"/>
        <v>0</v>
      </c>
      <c r="H39" s="24" t="s">
        <v>188</v>
      </c>
      <c r="I39" s="99" t="s">
        <v>43</v>
      </c>
      <c r="J39" s="25" t="str">
        <f t="shared" si="2"/>
        <v>0</v>
      </c>
      <c r="K39" s="4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5"/>
      <c r="B40" s="24" t="s">
        <v>189</v>
      </c>
      <c r="C40" s="76" t="s">
        <v>43</v>
      </c>
      <c r="D40" s="25" t="str">
        <f t="shared" si="0"/>
        <v>0</v>
      </c>
      <c r="E40" s="24" t="s">
        <v>190</v>
      </c>
      <c r="F40" s="99" t="s">
        <v>43</v>
      </c>
      <c r="G40" s="25" t="str">
        <f t="shared" si="1"/>
        <v>0</v>
      </c>
      <c r="H40" s="24" t="s">
        <v>191</v>
      </c>
      <c r="I40" s="99" t="s">
        <v>43</v>
      </c>
      <c r="J40" s="25" t="str">
        <f t="shared" si="2"/>
        <v>0</v>
      </c>
      <c r="K40" s="4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5"/>
      <c r="B41" s="58"/>
      <c r="C41" s="45"/>
      <c r="D41" s="45"/>
      <c r="E41" s="24" t="s">
        <v>192</v>
      </c>
      <c r="F41" s="99" t="s">
        <v>43</v>
      </c>
      <c r="G41" s="25" t="str">
        <f t="shared" si="1"/>
        <v>0</v>
      </c>
      <c r="H41" s="24" t="s">
        <v>193</v>
      </c>
      <c r="I41" s="99" t="s">
        <v>43</v>
      </c>
      <c r="J41" s="25" t="str">
        <f t="shared" si="2"/>
        <v>0</v>
      </c>
      <c r="K41" s="4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5"/>
      <c r="B42" s="45"/>
      <c r="C42" s="45"/>
      <c r="D42" s="45"/>
      <c r="E42" s="24" t="s">
        <v>194</v>
      </c>
      <c r="F42" s="99" t="s">
        <v>43</v>
      </c>
      <c r="G42" s="25" t="str">
        <f t="shared" si="1"/>
        <v>0</v>
      </c>
      <c r="H42" s="24" t="s">
        <v>195</v>
      </c>
      <c r="I42" s="99" t="s">
        <v>43</v>
      </c>
      <c r="J42" s="25" t="str">
        <f t="shared" si="2"/>
        <v>0</v>
      </c>
      <c r="K42" s="4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5"/>
      <c r="B43" s="45"/>
      <c r="C43" s="45"/>
      <c r="D43" s="45"/>
      <c r="E43" s="24" t="s">
        <v>196</v>
      </c>
      <c r="F43" s="99" t="s">
        <v>43</v>
      </c>
      <c r="G43" s="25" t="str">
        <f t="shared" si="1"/>
        <v>0</v>
      </c>
      <c r="H43" s="24" t="s">
        <v>197</v>
      </c>
      <c r="I43" s="99" t="s">
        <v>43</v>
      </c>
      <c r="J43" s="25" t="str">
        <f t="shared" si="2"/>
        <v>0</v>
      </c>
      <c r="K43" s="4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5"/>
      <c r="B44" s="45"/>
      <c r="C44" s="45"/>
      <c r="D44" s="45"/>
      <c r="E44" s="24" t="s">
        <v>198</v>
      </c>
      <c r="F44" s="99" t="s">
        <v>43</v>
      </c>
      <c r="G44" s="25" t="str">
        <f t="shared" si="1"/>
        <v>0</v>
      </c>
      <c r="H44" s="24" t="s">
        <v>199</v>
      </c>
      <c r="I44" s="99" t="s">
        <v>43</v>
      </c>
      <c r="J44" s="25" t="str">
        <f t="shared" si="2"/>
        <v>0</v>
      </c>
      <c r="K44" s="4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5"/>
      <c r="B45" s="45"/>
      <c r="C45" s="45"/>
      <c r="D45" s="45"/>
      <c r="E45" s="24" t="s">
        <v>200</v>
      </c>
      <c r="F45" s="99" t="s">
        <v>43</v>
      </c>
      <c r="G45" s="25" t="str">
        <f t="shared" si="1"/>
        <v>0</v>
      </c>
      <c r="H45" s="24" t="s">
        <v>201</v>
      </c>
      <c r="I45" s="99" t="s">
        <v>43</v>
      </c>
      <c r="J45" s="25" t="str">
        <f t="shared" si="2"/>
        <v>0</v>
      </c>
      <c r="K45" s="4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5"/>
      <c r="B46" s="45"/>
      <c r="C46" s="45"/>
      <c r="D46" s="45"/>
      <c r="E46" s="24" t="s">
        <v>202</v>
      </c>
      <c r="F46" s="99" t="s">
        <v>43</v>
      </c>
      <c r="G46" s="25" t="str">
        <f t="shared" si="1"/>
        <v>0</v>
      </c>
      <c r="H46" s="24" t="s">
        <v>203</v>
      </c>
      <c r="I46" s="99" t="s">
        <v>43</v>
      </c>
      <c r="J46" s="25" t="str">
        <f t="shared" si="2"/>
        <v>0</v>
      </c>
      <c r="K46" s="4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5"/>
      <c r="B47" s="45"/>
      <c r="C47" s="45"/>
      <c r="D47" s="45"/>
      <c r="E47" s="24" t="s">
        <v>204</v>
      </c>
      <c r="F47" s="99" t="s">
        <v>43</v>
      </c>
      <c r="G47" s="25" t="str">
        <f t="shared" si="1"/>
        <v>0</v>
      </c>
      <c r="H47" s="24" t="s">
        <v>205</v>
      </c>
      <c r="I47" s="99" t="s">
        <v>43</v>
      </c>
      <c r="J47" s="25" t="str">
        <f t="shared" si="2"/>
        <v>0</v>
      </c>
      <c r="K47" s="4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5"/>
      <c r="B48" s="45"/>
      <c r="C48" s="45"/>
      <c r="D48" s="45"/>
      <c r="E48" s="24" t="s">
        <v>206</v>
      </c>
      <c r="F48" s="99" t="s">
        <v>43</v>
      </c>
      <c r="G48" s="25" t="str">
        <f t="shared" si="1"/>
        <v>0</v>
      </c>
      <c r="H48" s="24" t="s">
        <v>207</v>
      </c>
      <c r="I48" s="99" t="s">
        <v>43</v>
      </c>
      <c r="J48" s="25" t="str">
        <f t="shared" si="2"/>
        <v>0</v>
      </c>
      <c r="K48" s="4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5"/>
      <c r="B49" s="45"/>
      <c r="C49" s="45"/>
      <c r="D49" s="45"/>
      <c r="E49" s="24" t="s">
        <v>208</v>
      </c>
      <c r="F49" s="99" t="s">
        <v>43</v>
      </c>
      <c r="G49" s="25" t="str">
        <f t="shared" si="1"/>
        <v>0</v>
      </c>
      <c r="H49" s="24" t="s">
        <v>209</v>
      </c>
      <c r="I49" s="99" t="s">
        <v>43</v>
      </c>
      <c r="J49" s="25" t="str">
        <f t="shared" si="2"/>
        <v>0</v>
      </c>
      <c r="K49" s="4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5"/>
      <c r="B50" s="45"/>
      <c r="C50" s="45"/>
      <c r="D50" s="45"/>
      <c r="E50" s="24" t="s">
        <v>210</v>
      </c>
      <c r="F50" s="99" t="s">
        <v>43</v>
      </c>
      <c r="G50" s="25" t="str">
        <f t="shared" si="1"/>
        <v>0</v>
      </c>
      <c r="H50" s="24" t="s">
        <v>211</v>
      </c>
      <c r="I50" s="99" t="s">
        <v>43</v>
      </c>
      <c r="J50" s="25" t="str">
        <f t="shared" si="2"/>
        <v>0</v>
      </c>
      <c r="K50" s="4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5"/>
      <c r="B51" s="45"/>
      <c r="C51" s="45"/>
      <c r="D51" s="45"/>
      <c r="E51" s="24" t="s">
        <v>212</v>
      </c>
      <c r="F51" s="99" t="s">
        <v>43</v>
      </c>
      <c r="G51" s="25" t="str">
        <f t="shared" si="1"/>
        <v>0</v>
      </c>
      <c r="H51" s="24" t="s">
        <v>213</v>
      </c>
      <c r="I51" s="99" t="s">
        <v>43</v>
      </c>
      <c r="J51" s="25" t="str">
        <f t="shared" si="2"/>
        <v>0</v>
      </c>
      <c r="K51" s="4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5"/>
      <c r="B52" s="45"/>
      <c r="C52" s="45"/>
      <c r="D52" s="45"/>
      <c r="E52" s="24" t="s">
        <v>214</v>
      </c>
      <c r="F52" s="99" t="s">
        <v>43</v>
      </c>
      <c r="G52" s="25" t="str">
        <f t="shared" si="1"/>
        <v>0</v>
      </c>
      <c r="H52" s="24" t="s">
        <v>215</v>
      </c>
      <c r="I52" s="99" t="s">
        <v>43</v>
      </c>
      <c r="J52" s="25" t="str">
        <f t="shared" si="2"/>
        <v>0</v>
      </c>
      <c r="K52" s="4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5"/>
      <c r="B53" s="45"/>
      <c r="C53" s="45"/>
      <c r="D53" s="45"/>
      <c r="E53" s="58"/>
      <c r="F53" s="45"/>
      <c r="G53" s="45"/>
      <c r="H53" s="24" t="s">
        <v>216</v>
      </c>
      <c r="I53" s="99" t="s">
        <v>43</v>
      </c>
      <c r="J53" s="25" t="str">
        <f t="shared" si="2"/>
        <v>0</v>
      </c>
      <c r="K53" s="4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5"/>
      <c r="B54" s="45"/>
      <c r="C54" s="45"/>
      <c r="D54" s="45"/>
      <c r="E54" s="45"/>
      <c r="F54" s="45"/>
      <c r="G54" s="45"/>
      <c r="H54" s="24" t="s">
        <v>217</v>
      </c>
      <c r="I54" s="99" t="s">
        <v>43</v>
      </c>
      <c r="J54" s="25" t="str">
        <f t="shared" si="2"/>
        <v>0</v>
      </c>
      <c r="K54" s="4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5"/>
      <c r="B55" s="45"/>
      <c r="C55" s="45"/>
      <c r="D55" s="45"/>
      <c r="E55" s="45"/>
      <c r="F55" s="45"/>
      <c r="G55" s="45"/>
      <c r="H55" s="24" t="s">
        <v>218</v>
      </c>
      <c r="I55" s="99" t="s">
        <v>43</v>
      </c>
      <c r="J55" s="25" t="str">
        <f t="shared" si="2"/>
        <v>0</v>
      </c>
      <c r="K55" s="4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5"/>
      <c r="B56" s="45"/>
      <c r="C56" s="45"/>
      <c r="D56" s="45"/>
      <c r="E56" s="45"/>
      <c r="F56" s="45"/>
      <c r="G56" s="45"/>
      <c r="H56" s="24" t="s">
        <v>219</v>
      </c>
      <c r="I56" s="99" t="s">
        <v>43</v>
      </c>
      <c r="J56" s="25" t="str">
        <f t="shared" si="2"/>
        <v>0</v>
      </c>
      <c r="K56" s="4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5"/>
      <c r="B57" s="45"/>
      <c r="C57" s="45"/>
      <c r="D57" s="45"/>
      <c r="E57" s="45"/>
      <c r="F57" s="45"/>
      <c r="G57" s="45"/>
      <c r="H57" s="24" t="s">
        <v>220</v>
      </c>
      <c r="I57" s="99" t="s">
        <v>43</v>
      </c>
      <c r="J57" s="25" t="str">
        <f t="shared" si="2"/>
        <v>0</v>
      </c>
      <c r="K57" s="4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5"/>
      <c r="B58" s="45"/>
      <c r="C58" s="45"/>
      <c r="D58" s="45"/>
      <c r="E58" s="45"/>
      <c r="F58" s="45"/>
      <c r="G58" s="45"/>
      <c r="H58" s="24" t="s">
        <v>221</v>
      </c>
      <c r="I58" s="99" t="s">
        <v>43</v>
      </c>
      <c r="J58" s="25" t="str">
        <f t="shared" si="2"/>
        <v>0</v>
      </c>
      <c r="K58" s="4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5"/>
      <c r="B59" s="45"/>
      <c r="C59" s="45"/>
      <c r="D59" s="45"/>
      <c r="E59" s="45"/>
      <c r="F59" s="45"/>
      <c r="G59" s="45"/>
      <c r="H59" s="24" t="s">
        <v>222</v>
      </c>
      <c r="I59" s="99" t="s">
        <v>43</v>
      </c>
      <c r="J59" s="25" t="str">
        <f t="shared" si="2"/>
        <v>0</v>
      </c>
      <c r="K59" s="4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5"/>
      <c r="B60" s="45"/>
      <c r="C60" s="45"/>
      <c r="D60" s="45"/>
      <c r="E60" s="45"/>
      <c r="F60" s="45"/>
      <c r="G60" s="45"/>
      <c r="H60" s="24" t="s">
        <v>223</v>
      </c>
      <c r="I60" s="99" t="s">
        <v>43</v>
      </c>
      <c r="J60" s="25" t="str">
        <f t="shared" si="2"/>
        <v>0</v>
      </c>
      <c r="K60" s="4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5"/>
      <c r="B61" s="45"/>
      <c r="C61" s="45"/>
      <c r="D61" s="45"/>
      <c r="E61" s="45"/>
      <c r="F61" s="45"/>
      <c r="G61" s="45"/>
      <c r="H61" s="24" t="s">
        <v>224</v>
      </c>
      <c r="I61" s="99" t="s">
        <v>43</v>
      </c>
      <c r="J61" s="25" t="str">
        <f t="shared" si="2"/>
        <v>0</v>
      </c>
      <c r="K61" s="4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5"/>
      <c r="B62" s="45"/>
      <c r="C62" s="45"/>
      <c r="D62" s="45"/>
      <c r="E62" s="45"/>
      <c r="F62" s="45"/>
      <c r="G62" s="45"/>
      <c r="H62" s="24" t="s">
        <v>225</v>
      </c>
      <c r="I62" s="99" t="s">
        <v>43</v>
      </c>
      <c r="J62" s="25" t="str">
        <f t="shared" si="2"/>
        <v>0</v>
      </c>
      <c r="K62" s="4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5"/>
      <c r="B63" s="45"/>
      <c r="C63" s="45"/>
      <c r="D63" s="45"/>
      <c r="E63" s="45"/>
      <c r="F63" s="45"/>
      <c r="G63" s="45"/>
      <c r="H63" s="24" t="s">
        <v>226</v>
      </c>
      <c r="I63" s="99" t="s">
        <v>43</v>
      </c>
      <c r="J63" s="25" t="str">
        <f t="shared" si="2"/>
        <v>0</v>
      </c>
      <c r="K63" s="4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5"/>
      <c r="B64" s="45"/>
      <c r="C64" s="45"/>
      <c r="D64" s="45"/>
      <c r="E64" s="45"/>
      <c r="F64" s="45"/>
      <c r="G64" s="45"/>
      <c r="H64" s="24" t="s">
        <v>227</v>
      </c>
      <c r="I64" s="99" t="s">
        <v>43</v>
      </c>
      <c r="J64" s="25" t="str">
        <f t="shared" si="2"/>
        <v>0</v>
      </c>
      <c r="K64" s="4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5"/>
      <c r="B65" s="45"/>
      <c r="C65" s="45"/>
      <c r="D65" s="45"/>
      <c r="E65" s="45"/>
      <c r="F65" s="45"/>
      <c r="G65" s="45"/>
      <c r="H65" s="24" t="s">
        <v>228</v>
      </c>
      <c r="I65" s="99" t="s">
        <v>43</v>
      </c>
      <c r="J65" s="25" t="str">
        <f t="shared" si="2"/>
        <v>0</v>
      </c>
      <c r="K65" s="4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5"/>
      <c r="B66" s="45"/>
      <c r="C66" s="45"/>
      <c r="D66" s="45"/>
      <c r="E66" s="45"/>
      <c r="F66" s="45"/>
      <c r="G66" s="45"/>
      <c r="H66" s="24" t="s">
        <v>229</v>
      </c>
      <c r="I66" s="99" t="s">
        <v>43</v>
      </c>
      <c r="J66" s="25" t="str">
        <f t="shared" si="2"/>
        <v>0</v>
      </c>
      <c r="K66" s="4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5"/>
      <c r="B67" s="45"/>
      <c r="C67" s="45"/>
      <c r="D67" s="45"/>
      <c r="E67" s="45"/>
      <c r="F67" s="45"/>
      <c r="G67" s="45"/>
      <c r="H67" s="24" t="s">
        <v>230</v>
      </c>
      <c r="I67" s="99" t="s">
        <v>43</v>
      </c>
      <c r="J67" s="25" t="str">
        <f t="shared" si="2"/>
        <v>0</v>
      </c>
      <c r="K67" s="4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5"/>
      <c r="B68" s="45"/>
      <c r="C68" s="45"/>
      <c r="D68" s="45"/>
      <c r="E68" s="45"/>
      <c r="F68" s="45"/>
      <c r="G68" s="45"/>
      <c r="H68" s="24" t="s">
        <v>231</v>
      </c>
      <c r="I68" s="99" t="s">
        <v>43</v>
      </c>
      <c r="J68" s="25" t="str">
        <f t="shared" si="2"/>
        <v>0</v>
      </c>
      <c r="K68" s="4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5"/>
      <c r="B69" s="45"/>
      <c r="C69" s="45"/>
      <c r="D69" s="45"/>
      <c r="E69" s="45"/>
      <c r="F69" s="45"/>
      <c r="G69" s="45"/>
      <c r="H69" s="24" t="s">
        <v>232</v>
      </c>
      <c r="I69" s="99" t="s">
        <v>43</v>
      </c>
      <c r="J69" s="25" t="str">
        <f t="shared" si="2"/>
        <v>0</v>
      </c>
      <c r="K69" s="4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5"/>
      <c r="B70" s="45"/>
      <c r="C70" s="45"/>
      <c r="D70" s="45"/>
      <c r="E70" s="45"/>
      <c r="F70" s="45"/>
      <c r="G70" s="45"/>
      <c r="H70" s="24" t="s">
        <v>233</v>
      </c>
      <c r="I70" s="99" t="s">
        <v>43</v>
      </c>
      <c r="J70" s="25" t="str">
        <f t="shared" si="2"/>
        <v>0</v>
      </c>
      <c r="K70" s="4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5"/>
      <c r="B71" s="45"/>
      <c r="C71" s="45"/>
      <c r="D71" s="45"/>
      <c r="E71" s="45"/>
      <c r="F71" s="45"/>
      <c r="G71" s="45"/>
      <c r="H71" s="24" t="s">
        <v>234</v>
      </c>
      <c r="I71" s="99" t="s">
        <v>43</v>
      </c>
      <c r="J71" s="25" t="str">
        <f t="shared" si="2"/>
        <v>0</v>
      </c>
      <c r="K71" s="4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5"/>
      <c r="B72" s="45"/>
      <c r="C72" s="45"/>
      <c r="D72" s="45"/>
      <c r="E72" s="45"/>
      <c r="F72" s="45"/>
      <c r="G72" s="45"/>
      <c r="H72" s="24" t="s">
        <v>235</v>
      </c>
      <c r="I72" s="99" t="s">
        <v>43</v>
      </c>
      <c r="J72" s="25" t="str">
        <f t="shared" si="2"/>
        <v>0</v>
      </c>
      <c r="K72" s="4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5"/>
      <c r="B73" s="45"/>
      <c r="C73" s="45"/>
      <c r="D73" s="45"/>
      <c r="E73" s="45"/>
      <c r="F73" s="45"/>
      <c r="G73" s="45"/>
      <c r="H73" s="24" t="s">
        <v>236</v>
      </c>
      <c r="I73" s="99" t="s">
        <v>43</v>
      </c>
      <c r="J73" s="25" t="str">
        <f t="shared" si="2"/>
        <v>0</v>
      </c>
      <c r="K73" s="4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5"/>
      <c r="B74" s="45"/>
      <c r="C74" s="45"/>
      <c r="D74" s="45"/>
      <c r="E74" s="45"/>
      <c r="F74" s="45"/>
      <c r="G74" s="45"/>
      <c r="H74" s="24" t="s">
        <v>237</v>
      </c>
      <c r="I74" s="99" t="s">
        <v>43</v>
      </c>
      <c r="J74" s="25" t="str">
        <f t="shared" si="2"/>
        <v>0</v>
      </c>
      <c r="K74" s="4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5"/>
      <c r="B75" s="45"/>
      <c r="C75" s="45"/>
      <c r="D75" s="45"/>
      <c r="E75" s="45"/>
      <c r="F75" s="45"/>
      <c r="G75" s="45"/>
      <c r="H75" s="24" t="s">
        <v>238</v>
      </c>
      <c r="I75" s="99" t="s">
        <v>43</v>
      </c>
      <c r="J75" s="25" t="str">
        <f t="shared" si="2"/>
        <v>0</v>
      </c>
      <c r="K75" s="4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5"/>
      <c r="B76" s="45"/>
      <c r="C76" s="45"/>
      <c r="D76" s="45"/>
      <c r="E76" s="45"/>
      <c r="F76" s="45"/>
      <c r="G76" s="45"/>
      <c r="H76" s="24" t="s">
        <v>239</v>
      </c>
      <c r="I76" s="99" t="s">
        <v>43</v>
      </c>
      <c r="J76" s="25" t="str">
        <f t="shared" si="2"/>
        <v>0</v>
      </c>
      <c r="K76" s="4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5"/>
      <c r="B77" s="45"/>
      <c r="C77" s="45"/>
      <c r="D77" s="45"/>
      <c r="E77" s="45"/>
      <c r="F77" s="45"/>
      <c r="G77" s="45"/>
      <c r="H77" s="24" t="s">
        <v>240</v>
      </c>
      <c r="I77" s="99" t="s">
        <v>43</v>
      </c>
      <c r="J77" s="25" t="str">
        <f t="shared" si="2"/>
        <v>0</v>
      </c>
      <c r="K77" s="4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5"/>
      <c r="B78" s="45"/>
      <c r="C78" s="45"/>
      <c r="D78" s="45"/>
      <c r="E78" s="45"/>
      <c r="F78" s="45"/>
      <c r="G78" s="45"/>
      <c r="H78" s="24" t="s">
        <v>241</v>
      </c>
      <c r="I78" s="99" t="s">
        <v>43</v>
      </c>
      <c r="J78" s="25" t="str">
        <f t="shared" si="2"/>
        <v>0</v>
      </c>
      <c r="K78" s="4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5"/>
      <c r="B79" s="45"/>
      <c r="C79" s="45"/>
      <c r="D79" s="45"/>
      <c r="E79" s="45"/>
      <c r="F79" s="45"/>
      <c r="G79" s="45"/>
      <c r="H79" s="24" t="s">
        <v>242</v>
      </c>
      <c r="I79" s="99" t="s">
        <v>43</v>
      </c>
      <c r="J79" s="25" t="str">
        <f t="shared" si="2"/>
        <v>0</v>
      </c>
      <c r="K79" s="4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5"/>
      <c r="B80" s="45"/>
      <c r="C80" s="45"/>
      <c r="D80" s="45"/>
      <c r="E80" s="45"/>
      <c r="F80" s="45"/>
      <c r="G80" s="45"/>
      <c r="H80" s="24" t="s">
        <v>243</v>
      </c>
      <c r="I80" s="99" t="s">
        <v>43</v>
      </c>
      <c r="J80" s="25" t="str">
        <f t="shared" si="2"/>
        <v>0</v>
      </c>
      <c r="K80" s="4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5"/>
      <c r="B81" s="45"/>
      <c r="C81" s="45"/>
      <c r="D81" s="45"/>
      <c r="E81" s="45"/>
      <c r="F81" s="45"/>
      <c r="G81" s="45"/>
      <c r="H81" s="24" t="s">
        <v>244</v>
      </c>
      <c r="I81" s="99" t="s">
        <v>43</v>
      </c>
      <c r="J81" s="25" t="str">
        <f t="shared" si="2"/>
        <v>0</v>
      </c>
      <c r="K81" s="4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5"/>
      <c r="B82" s="45"/>
      <c r="C82" s="45"/>
      <c r="D82" s="45"/>
      <c r="E82" s="45"/>
      <c r="F82" s="45"/>
      <c r="G82" s="45"/>
      <c r="H82" s="24" t="s">
        <v>245</v>
      </c>
      <c r="I82" s="99" t="s">
        <v>43</v>
      </c>
      <c r="J82" s="25" t="str">
        <f t="shared" si="2"/>
        <v>0</v>
      </c>
      <c r="K82" s="4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5"/>
      <c r="B83" s="45"/>
      <c r="C83" s="45"/>
      <c r="D83" s="45"/>
      <c r="E83" s="45"/>
      <c r="F83" s="45"/>
      <c r="G83" s="45"/>
      <c r="H83" s="24" t="s">
        <v>246</v>
      </c>
      <c r="I83" s="99" t="s">
        <v>43</v>
      </c>
      <c r="J83" s="25" t="str">
        <f t="shared" si="2"/>
        <v>0</v>
      </c>
      <c r="K83" s="4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5"/>
      <c r="B84" s="45"/>
      <c r="C84" s="45"/>
      <c r="D84" s="45"/>
      <c r="E84" s="45"/>
      <c r="F84" s="45"/>
      <c r="G84" s="45"/>
      <c r="H84" s="24" t="s">
        <v>247</v>
      </c>
      <c r="I84" s="99" t="s">
        <v>43</v>
      </c>
      <c r="J84" s="25" t="str">
        <f t="shared" si="2"/>
        <v>0</v>
      </c>
      <c r="K84" s="4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5"/>
      <c r="B85" s="45"/>
      <c r="C85" s="45"/>
      <c r="D85" s="45"/>
      <c r="E85" s="45"/>
      <c r="F85" s="45"/>
      <c r="G85" s="45"/>
      <c r="H85" s="24" t="s">
        <v>248</v>
      </c>
      <c r="I85" s="99" t="s">
        <v>43</v>
      </c>
      <c r="J85" s="25" t="str">
        <f t="shared" si="2"/>
        <v>0</v>
      </c>
      <c r="K85" s="4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5"/>
      <c r="B86" s="45"/>
      <c r="C86" s="45"/>
      <c r="D86" s="45"/>
      <c r="E86" s="45"/>
      <c r="F86" s="45"/>
      <c r="G86" s="45"/>
      <c r="H86" s="24" t="s">
        <v>249</v>
      </c>
      <c r="I86" s="99" t="s">
        <v>43</v>
      </c>
      <c r="J86" s="25" t="str">
        <f t="shared" si="2"/>
        <v>0</v>
      </c>
      <c r="K86" s="4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6"/>
      <c r="B87" s="58"/>
      <c r="C87" s="45"/>
      <c r="D87" s="45"/>
      <c r="E87" s="45"/>
      <c r="F87" s="45"/>
      <c r="G87" s="45"/>
      <c r="H87" s="45"/>
      <c r="I87" s="45"/>
      <c r="J87" s="45"/>
      <c r="K87" s="4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+YLvr3uyK0AZA/N4qpOOE7/6HOp1wxy4ygoZkxFIOytx5cCuBIB3zykCMGUJzzEyMp2Uor45rgNblLy+tjrcwA==" saltValue="JLyIrgJ88FjF2YnR1qYgKQ==" spinCount="100000" sheet="1" objects="1" scenarios="1" selectLockedCells="1"/>
  <mergeCells count="7">
    <mergeCell ref="A1:K1"/>
    <mergeCell ref="A2:A87"/>
    <mergeCell ref="B2:J2"/>
    <mergeCell ref="K2:K86"/>
    <mergeCell ref="B41:D86"/>
    <mergeCell ref="E53:G86"/>
    <mergeCell ref="B87:K87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zoomScale="90" zoomScaleNormal="90" workbookViewId="0">
      <selection activeCell="E5" sqref="E5"/>
    </sheetView>
  </sheetViews>
  <sheetFormatPr defaultColWidth="14.42578125" defaultRowHeight="15" customHeight="1"/>
  <cols>
    <col min="1" max="1" width="3.140625" customWidth="1"/>
    <col min="2" max="2" width="43" customWidth="1"/>
    <col min="3" max="3" width="17.28515625" customWidth="1"/>
    <col min="4" max="4" width="34.28515625" customWidth="1"/>
    <col min="5" max="5" width="14.42578125" customWidth="1"/>
    <col min="6" max="6" width="30.140625" customWidth="1"/>
    <col min="7" max="7" width="17.28515625" customWidth="1"/>
    <col min="8" max="8" width="30.140625" customWidth="1"/>
    <col min="9" max="9" width="17.28515625" customWidth="1"/>
    <col min="10" max="10" width="3" customWidth="1"/>
  </cols>
  <sheetData>
    <row r="1" spans="1:26" ht="18.75">
      <c r="A1" s="65"/>
      <c r="B1" s="38"/>
      <c r="C1" s="38"/>
      <c r="D1" s="38"/>
      <c r="E1" s="38"/>
      <c r="F1" s="38"/>
      <c r="G1" s="38"/>
      <c r="H1" s="38"/>
      <c r="I1" s="38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66"/>
      <c r="B2" s="67" t="s">
        <v>250</v>
      </c>
      <c r="C2" s="30"/>
      <c r="D2" s="30"/>
      <c r="E2" s="30"/>
      <c r="F2" s="30"/>
      <c r="G2" s="30"/>
      <c r="H2" s="30"/>
      <c r="I2" s="31"/>
      <c r="J2" s="5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35"/>
      <c r="B3" s="26" t="s">
        <v>23</v>
      </c>
      <c r="C3" s="26" t="s">
        <v>251</v>
      </c>
      <c r="D3" s="26" t="s">
        <v>252</v>
      </c>
      <c r="E3" s="26" t="s">
        <v>253</v>
      </c>
      <c r="F3" s="26" t="s">
        <v>252</v>
      </c>
      <c r="G3" s="26" t="s">
        <v>253</v>
      </c>
      <c r="H3" s="26" t="s">
        <v>252</v>
      </c>
      <c r="I3" s="26" t="s">
        <v>253</v>
      </c>
      <c r="J3" s="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>
      <c r="A4" s="35"/>
      <c r="B4" s="3" t="s">
        <v>31</v>
      </c>
      <c r="C4" s="27">
        <f>Orçamento!C5</f>
        <v>0</v>
      </c>
      <c r="D4" s="27" t="s">
        <v>254</v>
      </c>
      <c r="E4" s="28">
        <f>Bolsas!F9*3+Bolsas!G9*4+Bolsas!H9*2+Bolsas!I9*3+Bolsas!J9*3</f>
        <v>0</v>
      </c>
      <c r="F4" s="68"/>
      <c r="G4" s="31"/>
      <c r="H4" s="27" t="s">
        <v>255</v>
      </c>
      <c r="I4" s="29">
        <f>Bolsas!K9</f>
        <v>0</v>
      </c>
      <c r="J4" s="4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35"/>
      <c r="B5" s="3" t="s">
        <v>32</v>
      </c>
      <c r="C5" s="27">
        <f>Orçamento!C6</f>
        <v>0</v>
      </c>
      <c r="D5" s="27" t="s">
        <v>256</v>
      </c>
      <c r="E5" s="100"/>
      <c r="F5" s="27" t="s">
        <v>257</v>
      </c>
      <c r="G5" s="29">
        <f>'Compras e Contratações - II'!D3</f>
        <v>0</v>
      </c>
      <c r="H5" s="27" t="s">
        <v>255</v>
      </c>
      <c r="I5" s="29">
        <f t="shared" ref="I5:I8" si="0">E5</f>
        <v>0</v>
      </c>
      <c r="J5" s="4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35"/>
      <c r="B6" s="3" t="s">
        <v>33</v>
      </c>
      <c r="C6" s="27">
        <f>Orçamento!C7</f>
        <v>0</v>
      </c>
      <c r="D6" s="27" t="s">
        <v>256</v>
      </c>
      <c r="E6" s="100"/>
      <c r="F6" s="27" t="s">
        <v>257</v>
      </c>
      <c r="G6" s="29">
        <f>'Compras e Contratações - II'!G3</f>
        <v>0</v>
      </c>
      <c r="H6" s="27" t="s">
        <v>255</v>
      </c>
      <c r="I6" s="29">
        <f t="shared" si="0"/>
        <v>0</v>
      </c>
      <c r="J6" s="4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5"/>
      <c r="B7" s="3" t="s">
        <v>34</v>
      </c>
      <c r="C7" s="27">
        <f>Orçamento!C8</f>
        <v>0</v>
      </c>
      <c r="D7" s="27" t="s">
        <v>258</v>
      </c>
      <c r="E7" s="100"/>
      <c r="F7" s="69"/>
      <c r="G7" s="70"/>
      <c r="H7" s="27" t="s">
        <v>255</v>
      </c>
      <c r="I7" s="28">
        <f t="shared" si="0"/>
        <v>0</v>
      </c>
      <c r="J7" s="4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5"/>
      <c r="B8" s="3" t="s">
        <v>35</v>
      </c>
      <c r="C8" s="27">
        <f>Orçamento!C9</f>
        <v>0</v>
      </c>
      <c r="D8" s="27" t="s">
        <v>259</v>
      </c>
      <c r="E8" s="100"/>
      <c r="F8" s="71"/>
      <c r="G8" s="41"/>
      <c r="H8" s="27" t="s">
        <v>255</v>
      </c>
      <c r="I8" s="28">
        <f t="shared" si="0"/>
        <v>0</v>
      </c>
      <c r="J8" s="4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5"/>
      <c r="B9" s="3" t="s">
        <v>36</v>
      </c>
      <c r="C9" s="27">
        <f>Orçamento!C10</f>
        <v>0</v>
      </c>
      <c r="D9" s="27" t="s">
        <v>260</v>
      </c>
      <c r="E9" s="100"/>
      <c r="F9" s="27" t="s">
        <v>257</v>
      </c>
      <c r="G9" s="29">
        <f>'Compras e Contratações - II'!J3</f>
        <v>0</v>
      </c>
      <c r="H9" s="27" t="s">
        <v>255</v>
      </c>
      <c r="I9" s="28">
        <f>E9*'Identificação do Projeto'!D11</f>
        <v>0</v>
      </c>
      <c r="J9" s="4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35"/>
      <c r="B10" s="3" t="s">
        <v>37</v>
      </c>
      <c r="C10" s="27">
        <f>Orçamento!C11</f>
        <v>0</v>
      </c>
      <c r="D10" s="27" t="s">
        <v>260</v>
      </c>
      <c r="E10" s="100"/>
      <c r="F10" s="27" t="s">
        <v>261</v>
      </c>
      <c r="G10" s="28">
        <f>(IF('Compras e contratações - I'!C9 = "(   )", 0, 1)*E10)</f>
        <v>0</v>
      </c>
      <c r="H10" s="27" t="s">
        <v>255</v>
      </c>
      <c r="I10" s="28">
        <f>E10*'Identificação do Projeto'!D11</f>
        <v>0</v>
      </c>
      <c r="J10" s="4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35"/>
      <c r="B11" s="3" t="s">
        <v>38</v>
      </c>
      <c r="C11" s="27">
        <f>Orçamento!C12</f>
        <v>0</v>
      </c>
      <c r="D11" s="27" t="s">
        <v>260</v>
      </c>
      <c r="E11" s="100"/>
      <c r="F11" s="27" t="s">
        <v>262</v>
      </c>
      <c r="G11" s="28">
        <f>E11</f>
        <v>0</v>
      </c>
      <c r="H11" s="27" t="s">
        <v>255</v>
      </c>
      <c r="I11" s="28">
        <f>E11*'Identificação do Projeto'!D11</f>
        <v>0</v>
      </c>
      <c r="J11" s="4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36"/>
      <c r="B12" s="72" t="s">
        <v>263</v>
      </c>
      <c r="C12" s="38"/>
      <c r="D12" s="38"/>
      <c r="E12" s="38"/>
      <c r="F12" s="38"/>
      <c r="G12" s="38"/>
      <c r="H12" s="38"/>
      <c r="I12" s="38"/>
      <c r="J12" s="3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twGxIwtxWmRRyBtNvdyaO0/1hIRrTWbFmjllWGs8M83yQN1GAO5axF9RSZIqgrZf7OrqZeV7sfY3quahNM69gQ==" saltValue="iWr7HDHoC0VCnSTAOGR33A==" spinCount="100000" sheet="1" objects="1" scenarios="1" selectLockedCells="1"/>
  <mergeCells count="7">
    <mergeCell ref="A1:J1"/>
    <mergeCell ref="A2:A12"/>
    <mergeCell ref="B2:I2"/>
    <mergeCell ref="J2:J11"/>
    <mergeCell ref="F4:G4"/>
    <mergeCell ref="F7:G8"/>
    <mergeCell ref="B12:J12"/>
  </mergeCells>
  <pageMargins left="0.511811024" right="0.511811024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00"/>
  <sheetViews>
    <sheetView workbookViewId="0"/>
  </sheetViews>
  <sheetFormatPr defaultColWidth="14.42578125" defaultRowHeight="15" customHeight="1"/>
  <cols>
    <col min="1" max="1" width="8" customWidth="1"/>
    <col min="2" max="2" width="38.85546875" customWidth="1"/>
    <col min="3" max="3" width="8" customWidth="1"/>
    <col min="4" max="4" width="72" customWidth="1"/>
    <col min="5" max="6" width="8" customWidth="1"/>
  </cols>
  <sheetData>
    <row r="3" spans="2:4">
      <c r="B3" s="1" t="s">
        <v>264</v>
      </c>
      <c r="D3" s="1" t="s">
        <v>265</v>
      </c>
    </row>
    <row r="4" spans="2:4">
      <c r="B4" s="1" t="s">
        <v>266</v>
      </c>
      <c r="D4" s="1" t="s">
        <v>267</v>
      </c>
    </row>
    <row r="5" spans="2:4">
      <c r="B5" s="1" t="s">
        <v>268</v>
      </c>
      <c r="D5" s="1" t="s">
        <v>269</v>
      </c>
    </row>
    <row r="6" spans="2:4">
      <c r="B6" s="1" t="s">
        <v>270</v>
      </c>
      <c r="D6" s="1" t="s">
        <v>271</v>
      </c>
    </row>
    <row r="7" spans="2:4">
      <c r="B7" s="1" t="s">
        <v>272</v>
      </c>
      <c r="D7" s="1" t="s">
        <v>273</v>
      </c>
    </row>
    <row r="8" spans="2:4">
      <c r="B8" s="1" t="s">
        <v>274</v>
      </c>
      <c r="D8" s="1" t="s">
        <v>275</v>
      </c>
    </row>
    <row r="9" spans="2:4">
      <c r="B9" s="1" t="s">
        <v>276</v>
      </c>
      <c r="D9" s="1" t="s">
        <v>277</v>
      </c>
    </row>
    <row r="10" spans="2:4">
      <c r="B10" s="1" t="s">
        <v>278</v>
      </c>
      <c r="D10" s="1" t="s">
        <v>279</v>
      </c>
    </row>
    <row r="11" spans="2:4">
      <c r="D11" s="1" t="s">
        <v>280</v>
      </c>
    </row>
    <row r="12" spans="2:4">
      <c r="D12" s="1" t="s">
        <v>281</v>
      </c>
    </row>
    <row r="13" spans="2:4">
      <c r="D13" s="1" t="s">
        <v>282</v>
      </c>
    </row>
    <row r="14" spans="2:4">
      <c r="D14" s="1" t="s">
        <v>283</v>
      </c>
    </row>
    <row r="15" spans="2:4">
      <c r="D15" s="1" t="s">
        <v>284</v>
      </c>
    </row>
    <row r="16" spans="2:4">
      <c r="D16" s="1" t="s">
        <v>285</v>
      </c>
    </row>
    <row r="17" spans="4:4">
      <c r="D17" s="1" t="s">
        <v>286</v>
      </c>
    </row>
    <row r="18" spans="4:4">
      <c r="D18" s="1" t="s">
        <v>287</v>
      </c>
    </row>
    <row r="19" spans="4:4">
      <c r="D19" s="1" t="s">
        <v>288</v>
      </c>
    </row>
    <row r="20" spans="4:4">
      <c r="D20" s="1" t="s">
        <v>289</v>
      </c>
    </row>
    <row r="21" spans="4:4" ht="15.75" customHeight="1">
      <c r="D21" s="1" t="s">
        <v>290</v>
      </c>
    </row>
    <row r="22" spans="4:4" ht="15.75" customHeight="1">
      <c r="D22" s="1" t="s">
        <v>291</v>
      </c>
    </row>
    <row r="23" spans="4:4" ht="15.75" customHeight="1">
      <c r="D23" s="1" t="s">
        <v>292</v>
      </c>
    </row>
    <row r="24" spans="4:4" ht="15.75" customHeight="1">
      <c r="D24" s="1" t="s">
        <v>293</v>
      </c>
    </row>
    <row r="25" spans="4:4" ht="15.75" customHeight="1">
      <c r="D25" s="1" t="s">
        <v>294</v>
      </c>
    </row>
    <row r="26" spans="4:4" ht="15.75" customHeight="1">
      <c r="D26" s="1" t="s">
        <v>295</v>
      </c>
    </row>
    <row r="27" spans="4:4" ht="15.75" customHeight="1">
      <c r="D27" s="1" t="s">
        <v>296</v>
      </c>
    </row>
    <row r="28" spans="4:4" ht="15.75" customHeight="1">
      <c r="D28" s="1" t="s">
        <v>297</v>
      </c>
    </row>
    <row r="29" spans="4:4" ht="15.75" customHeight="1">
      <c r="D29" s="1" t="s">
        <v>298</v>
      </c>
    </row>
    <row r="30" spans="4:4" ht="15.75" customHeight="1">
      <c r="D30" s="1" t="s">
        <v>299</v>
      </c>
    </row>
    <row r="31" spans="4:4" ht="15.75" customHeight="1">
      <c r="D31" s="1" t="s">
        <v>300</v>
      </c>
    </row>
    <row r="32" spans="4:4" ht="15.75" customHeight="1">
      <c r="D32" s="1" t="s">
        <v>301</v>
      </c>
    </row>
    <row r="33" spans="4:4" ht="15.75" customHeight="1">
      <c r="D33" s="1" t="s">
        <v>302</v>
      </c>
    </row>
    <row r="34" spans="4:4" ht="15.75" customHeight="1">
      <c r="D34" s="1" t="s">
        <v>303</v>
      </c>
    </row>
    <row r="35" spans="4:4" ht="15.75" customHeight="1">
      <c r="D35" s="1" t="s">
        <v>304</v>
      </c>
    </row>
    <row r="36" spans="4:4" ht="15.75" customHeight="1">
      <c r="D36" s="1" t="s">
        <v>305</v>
      </c>
    </row>
    <row r="37" spans="4:4" ht="15.75" customHeight="1">
      <c r="D37" s="1" t="s">
        <v>306</v>
      </c>
    </row>
    <row r="38" spans="4:4" ht="15.75" customHeight="1">
      <c r="D38" s="1" t="s">
        <v>307</v>
      </c>
    </row>
    <row r="39" spans="4:4" ht="15.75" customHeight="1">
      <c r="D39" s="1" t="s">
        <v>308</v>
      </c>
    </row>
    <row r="40" spans="4:4" ht="15.75" customHeight="1">
      <c r="D40" s="1" t="s">
        <v>309</v>
      </c>
    </row>
    <row r="41" spans="4:4" ht="15.75" customHeight="1"/>
    <row r="42" spans="4:4" ht="15.75" customHeight="1"/>
    <row r="43" spans="4:4" ht="15.75" customHeight="1"/>
    <row r="44" spans="4:4" ht="15.75" customHeight="1"/>
    <row r="45" spans="4:4" ht="15.75" customHeight="1"/>
    <row r="46" spans="4:4" ht="15.75" customHeight="1"/>
    <row r="47" spans="4:4" ht="15.75" customHeight="1"/>
    <row r="48" spans="4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Identificação do Projeto</vt:lpstr>
      <vt:lpstr>Orçamento</vt:lpstr>
      <vt:lpstr>Bolsas</vt:lpstr>
      <vt:lpstr>Compras e contratações - I</vt:lpstr>
      <vt:lpstr>Compras e Contratações - II</vt:lpstr>
      <vt:lpstr>Indicadores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Tannure</dc:creator>
  <cp:lastModifiedBy>Renato Tannure</cp:lastModifiedBy>
  <dcterms:modified xsi:type="dcterms:W3CDTF">2022-08-01T16:40:38Z</dcterms:modified>
</cp:coreProperties>
</file>