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400" windowHeight="8010"/>
  </bookViews>
  <sheets>
    <sheet name="Areia" sheetId="1" r:id="rId1"/>
    <sheet name="Cabedelo Centro" sheetId="2" r:id="rId2"/>
    <sheet name="Cabedelo" sheetId="3" r:id="rId3"/>
    <sheet name="Cajazeiras" sheetId="4" r:id="rId4"/>
    <sheet name="Campina Grande" sheetId="5" r:id="rId5"/>
    <sheet name="Catolé do Rocha" sheetId="6" r:id="rId6"/>
    <sheet name="Esperança" sheetId="7" r:id="rId7"/>
    <sheet name="Guarabira" sheetId="8" r:id="rId8"/>
    <sheet name="Itabaiana" sheetId="9" r:id="rId9"/>
    <sheet name="Itaporanga" sheetId="10" r:id="rId10"/>
    <sheet name="João Pessoa" sheetId="11" r:id="rId11"/>
    <sheet name="Mangabeira" sheetId="12" r:id="rId12"/>
    <sheet name="Monteiro" sheetId="13" r:id="rId13"/>
    <sheet name="Patos" sheetId="14" r:id="rId14"/>
    <sheet name="Pedras de Fogo" sheetId="15" r:id="rId15"/>
    <sheet name="Picuí" sheetId="16" r:id="rId16"/>
    <sheet name="Princesa Isabel" sheetId="17" r:id="rId17"/>
    <sheet name="Reitoria" sheetId="18" r:id="rId18"/>
    <sheet name="Santa Luzia" sheetId="19" r:id="rId19"/>
    <sheet name="Santa Rita" sheetId="20" r:id="rId20"/>
    <sheet name="Soledade" sheetId="21" r:id="rId21"/>
    <sheet name="Sousa" sheetId="22" r:id="rId22"/>
    <sheet name="Todos os Campi" sheetId="23" r:id="rId23"/>
  </sheets>
  <calcPr calcId="145621"/>
</workbook>
</file>

<file path=xl/calcChain.xml><?xml version="1.0" encoding="utf-8"?>
<calcChain xmlns="http://schemas.openxmlformats.org/spreadsheetml/2006/main">
  <c r="N8" i="17" l="1"/>
  <c r="I8" i="17"/>
  <c r="D8" i="17"/>
  <c r="N8" i="11" l="1"/>
  <c r="I8" i="11"/>
  <c r="D8" i="11"/>
  <c r="N8" i="19" l="1"/>
  <c r="I8" i="19"/>
  <c r="D8" i="19"/>
  <c r="N8" i="15"/>
  <c r="I8" i="15"/>
  <c r="D8" i="15"/>
  <c r="N8" i="10"/>
  <c r="I8" i="10"/>
  <c r="D8" i="10"/>
  <c r="N8" i="4" l="1"/>
  <c r="I8" i="4"/>
  <c r="D8" i="4"/>
  <c r="N8" i="8" l="1"/>
  <c r="I8" i="8"/>
  <c r="D8" i="8"/>
  <c r="N8" i="22" l="1"/>
  <c r="I8" i="22"/>
  <c r="D8" i="22"/>
  <c r="N8" i="21" l="1"/>
  <c r="I8" i="21"/>
  <c r="D8" i="21"/>
  <c r="N8" i="20" l="1"/>
  <c r="I8" i="20"/>
  <c r="D8" i="20"/>
  <c r="I8" i="18" l="1"/>
  <c r="D8" i="18"/>
  <c r="N8" i="16"/>
  <c r="I8" i="16"/>
  <c r="D8" i="16"/>
  <c r="N8" i="14" l="1"/>
  <c r="I8" i="14"/>
  <c r="D8" i="14"/>
  <c r="N8" i="13" l="1"/>
  <c r="I8" i="13"/>
  <c r="D8" i="13"/>
  <c r="N8" i="12" l="1"/>
  <c r="I8" i="12"/>
  <c r="D8" i="12"/>
  <c r="N8" i="9" l="1"/>
  <c r="I8" i="9"/>
  <c r="D8" i="9"/>
  <c r="N8" i="7" l="1"/>
  <c r="I8" i="7"/>
  <c r="D8" i="7"/>
  <c r="N8" i="6" l="1"/>
  <c r="I8" i="6"/>
  <c r="D8" i="6"/>
  <c r="N8" i="5" l="1"/>
  <c r="I8" i="5"/>
  <c r="D8" i="5"/>
  <c r="N8" i="3" l="1"/>
  <c r="I8" i="3"/>
  <c r="D8" i="3"/>
  <c r="N8" i="2" l="1"/>
  <c r="I8" i="2"/>
  <c r="D8" i="2"/>
  <c r="N8" i="1" l="1"/>
  <c r="I8" i="1"/>
  <c r="D8" i="1"/>
  <c r="N34" i="23" l="1"/>
  <c r="N33" i="23"/>
  <c r="N32" i="23"/>
  <c r="N31" i="23"/>
  <c r="I34" i="23"/>
  <c r="I33" i="23"/>
  <c r="I32" i="23"/>
  <c r="I31" i="23"/>
  <c r="D32" i="23"/>
  <c r="D33" i="23"/>
  <c r="D31" i="23"/>
  <c r="N18" i="23"/>
  <c r="N17" i="23"/>
  <c r="N16" i="23"/>
  <c r="N15" i="23"/>
  <c r="I17" i="23"/>
  <c r="I16" i="23"/>
  <c r="I15" i="23"/>
  <c r="D16" i="23"/>
  <c r="D17" i="23"/>
  <c r="D15" i="23"/>
  <c r="N7" i="23"/>
  <c r="N8" i="23"/>
  <c r="N6" i="23"/>
  <c r="I7" i="23"/>
  <c r="I8" i="23"/>
  <c r="I6" i="23"/>
  <c r="D7" i="23"/>
  <c r="D8" i="23"/>
  <c r="D6" i="23"/>
  <c r="I36" i="23" l="1"/>
  <c r="I39" i="23" s="1"/>
  <c r="N36" i="23"/>
  <c r="N39" i="23" s="1"/>
  <c r="N20" i="23"/>
  <c r="N23" i="23" s="1"/>
  <c r="N24" i="23" l="1"/>
  <c r="I40" i="23"/>
  <c r="N40" i="23"/>
</calcChain>
</file>

<file path=xl/sharedStrings.xml><?xml version="1.0" encoding="utf-8"?>
<sst xmlns="http://schemas.openxmlformats.org/spreadsheetml/2006/main" count="1146" uniqueCount="44">
  <si>
    <t>Urna de Docentes</t>
  </si>
  <si>
    <t xml:space="preserve">Urna de TAs </t>
  </si>
  <si>
    <t>Urna de Estudantes</t>
  </si>
  <si>
    <t>Total de eleitores aptos a votar</t>
  </si>
  <si>
    <t>Total de votantes</t>
  </si>
  <si>
    <t>Abstenções</t>
  </si>
  <si>
    <t>RESULTADOS (CONSUPER)</t>
  </si>
  <si>
    <t>CHAPAS (CONSUPER)</t>
  </si>
  <si>
    <t>DOCENTES</t>
  </si>
  <si>
    <t>Votos</t>
  </si>
  <si>
    <t>T.As</t>
  </si>
  <si>
    <t>ESTUDANTES</t>
  </si>
  <si>
    <t>CHAPA 01</t>
  </si>
  <si>
    <t>Votos brancos</t>
  </si>
  <si>
    <t>CHAPA 02</t>
  </si>
  <si>
    <t>Votos Nulos</t>
  </si>
  <si>
    <t>RESULTADOS (CEPE)</t>
  </si>
  <si>
    <t>CHAPAS (CEPE)</t>
  </si>
  <si>
    <t>ELEIÇÕES CONSUPER/CEPE 2016 - TODOS OS CAMPI</t>
  </si>
  <si>
    <t>Número de Candidatos Titulares Eleitos</t>
  </si>
  <si>
    <t>ELEIÇÕES CONSUPER/CEPE 2016 - CAMPUS AREIA</t>
  </si>
  <si>
    <t>ELEIÇÕES CONSUPER/CEPE 2016 - CAMPUS CABEDELO CENTRO</t>
  </si>
  <si>
    <t>ELEIÇÕES CONSUPER/CEPE 2016 - CAMPUS CABEDELO</t>
  </si>
  <si>
    <t>ELEIÇÕES CONSUPER/CEPE 2016 - CAMPUS CAMPINA GRANDE</t>
  </si>
  <si>
    <t>ELEIÇÕES CONSUPER/CEPE 2016 - CAMPUS CATOLÉ DO ROCHA</t>
  </si>
  <si>
    <t>ELEIÇÕES CONSUPER/CEPE 2016 - CAMPUS ESPERANÇA</t>
  </si>
  <si>
    <t>ELEIÇÕES CONSUPER/CEPE 2016 - CAMPUS ITABAIANA</t>
  </si>
  <si>
    <t>ELEIÇÕES CONSUPER/CEPE 2016 - CAMPUS MANGABEIRA</t>
  </si>
  <si>
    <t>Urna de TAs</t>
  </si>
  <si>
    <t>ELEIÇÕES CONSUPER/CEPE 2016 - CAMPUS MONTEIRO</t>
  </si>
  <si>
    <t>ELEIÇÕES CONSUPER/CEPE 2016 - CAMPUS PATOS</t>
  </si>
  <si>
    <t>ELEIÇÕES CONSUPER/CEPE 2016 - CAMPUS PICUÍ</t>
  </si>
  <si>
    <t>ELEIÇÕES CONSUPER/CEPE 2016 - REITORIA</t>
  </si>
  <si>
    <t>ELEIÇÕES CONSUPER/CEPE 2016 - CAMPUS SANTA RITA</t>
  </si>
  <si>
    <t>ELEIÇÕES CONSUPER/CEPE 2016 - CAMPUS SOLEDADE</t>
  </si>
  <si>
    <t>ELEIÇÕES CONSUPER/CEPE 2016 - CAMPUS SOUSA</t>
  </si>
  <si>
    <t>ELEIÇÕES CONSUPER/CEPE 2016 - CAMPUS GUARABIRA</t>
  </si>
  <si>
    <t>ELEIÇÕES CONSUPER/CEPE 2016 - CAMPUS CAJAZEIRAS</t>
  </si>
  <si>
    <t>ELEIÇÕES CONSUPER/CEPE 2016 - CAMPUS ITAPORANGA</t>
  </si>
  <si>
    <t>ELEIÇÕES CONSUPER/CEPE 2016 - CAMPUS PEDRAS DE FOGO</t>
  </si>
  <si>
    <t>ELEIÇÕES CONSUPER/CEPE 2016 - CAMPUS SANTA LUZIA</t>
  </si>
  <si>
    <t>ELEIÇÕES CONSUPER/CEPE 2016 - CAMPUS JOÃO PESSOA</t>
  </si>
  <si>
    <t>Quociente Eleitoral (Art. 12 do Regulamento)</t>
  </si>
  <si>
    <t>ELEIÇÕES CONSUPER/CEPE 2016 - CAMPUS PRINCESA 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</si>
</sst>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rgb="FFC0C0C0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 applyBorder="1"/>
    <xf numFmtId="0" fontId="1" fillId="3" borderId="0" xfId="0" applyFont="1" applyFill="1" applyAlignment="1">
      <alignment horizontal="left"/>
    </xf>
    <xf numFmtId="1" fontId="0" fillId="3" borderId="0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right"/>
    </xf>
    <xf numFmtId="2" fontId="0" fillId="0" borderId="0" xfId="0" applyNumberFormat="1" applyFill="1"/>
    <xf numFmtId="0" fontId="0" fillId="4" borderId="0" xfId="0" applyFill="1"/>
    <xf numFmtId="0" fontId="1" fillId="4" borderId="0" xfId="0" applyFont="1" applyFill="1" applyAlignment="1">
      <alignment horizontal="left"/>
    </xf>
    <xf numFmtId="0" fontId="0" fillId="4" borderId="0" xfId="0" applyFill="1" applyAlignment="1">
      <alignment horizontal="center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0" fontId="0" fillId="0" borderId="2" xfId="0" applyBorder="1"/>
    <xf numFmtId="0" fontId="0" fillId="0" borderId="3" xfId="0" applyFill="1" applyBorder="1"/>
    <xf numFmtId="0" fontId="0" fillId="0" borderId="0" xfId="0" applyBorder="1"/>
    <xf numFmtId="0" fontId="0" fillId="0" borderId="5" xfId="0" applyBorder="1"/>
    <xf numFmtId="0" fontId="0" fillId="0" borderId="6" xfId="0" applyFill="1" applyBorder="1"/>
    <xf numFmtId="1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0" fillId="0" borderId="9" xfId="0" applyFill="1" applyBorder="1"/>
    <xf numFmtId="1" fontId="0" fillId="0" borderId="10" xfId="0" applyNumberFormat="1" applyFill="1" applyBorder="1" applyAlignment="1" applyProtection="1">
      <alignment horizontal="center"/>
      <protection locked="0"/>
    </xf>
    <xf numFmtId="0" fontId="0" fillId="0" borderId="11" xfId="0" applyFill="1" applyBorder="1"/>
    <xf numFmtId="0" fontId="1" fillId="0" borderId="12" xfId="0" applyFont="1" applyBorder="1"/>
    <xf numFmtId="1" fontId="0" fillId="0" borderId="13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5" borderId="0" xfId="0" applyFill="1"/>
    <xf numFmtId="0" fontId="2" fillId="5" borderId="0" xfId="0" applyFont="1" applyFill="1" applyAlignment="1">
      <alignment horizontal="left"/>
    </xf>
    <xf numFmtId="0" fontId="0" fillId="5" borderId="0" xfId="0" applyFill="1" applyAlignment="1">
      <alignment horizontal="center"/>
    </xf>
    <xf numFmtId="0" fontId="2" fillId="0" borderId="0" xfId="0" applyFont="1"/>
    <xf numFmtId="1" fontId="0" fillId="5" borderId="1" xfId="0" applyNumberFormat="1" applyFill="1" applyBorder="1" applyAlignment="1" applyProtection="1">
      <alignment horizontal="center"/>
      <protection locked="0"/>
    </xf>
    <xf numFmtId="1" fontId="0" fillId="5" borderId="1" xfId="0" applyNumberFormat="1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6" borderId="0" xfId="0" applyFill="1" applyBorder="1"/>
    <xf numFmtId="0" fontId="2" fillId="6" borderId="0" xfId="0" applyFont="1" applyFill="1" applyAlignment="1">
      <alignment horizontal="left"/>
    </xf>
    <xf numFmtId="1" fontId="0" fillId="6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6" borderId="1" xfId="0" applyFill="1" applyBorder="1" applyAlignment="1" applyProtection="1">
      <alignment horizontal="center"/>
      <protection locked="0"/>
    </xf>
    <xf numFmtId="0" fontId="0" fillId="7" borderId="0" xfId="0" applyFill="1"/>
    <xf numFmtId="0" fontId="2" fillId="7" borderId="0" xfId="0" applyFont="1" applyFill="1" applyAlignment="1">
      <alignment horizontal="left"/>
    </xf>
    <xf numFmtId="0" fontId="0" fillId="7" borderId="0" xfId="0" applyFill="1" applyAlignment="1">
      <alignment horizontal="center"/>
    </xf>
    <xf numFmtId="0" fontId="0" fillId="7" borderId="1" xfId="0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0" fillId="0" borderId="0" xfId="0" applyFont="1" applyAlignment="1">
      <alignment horizontal="center"/>
    </xf>
    <xf numFmtId="164" fontId="0" fillId="0" borderId="0" xfId="0" applyNumberForma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.75" customWidth="1"/>
    <col min="9" max="9" width="9.375" style="4" customWidth="1"/>
    <col min="10" max="10" width="5.75" customWidth="1"/>
    <col min="11" max="11" width="6.75" customWidth="1"/>
    <col min="12" max="12" width="21.25" customWidth="1"/>
    <col min="13" max="13" width="7.125" customWidth="1"/>
    <col min="14" max="14" width="9" style="4"/>
    <col min="17" max="17" width="9" style="4"/>
  </cols>
  <sheetData>
    <row r="1" spans="1:17" x14ac:dyDescent="0.25">
      <c r="A1" s="36"/>
    </row>
    <row r="2" spans="1:17" x14ac:dyDescent="0.25">
      <c r="A2" s="1"/>
      <c r="B2" s="1"/>
      <c r="C2" s="1"/>
      <c r="D2" s="59"/>
      <c r="E2" s="2" t="s">
        <v>20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2</v>
      </c>
      <c r="G6" t="s">
        <v>3</v>
      </c>
      <c r="I6" s="6">
        <v>2</v>
      </c>
      <c r="L6" t="s">
        <v>3</v>
      </c>
      <c r="N6" s="6">
        <v>26</v>
      </c>
      <c r="O6" s="36"/>
    </row>
    <row r="7" spans="1:17" x14ac:dyDescent="0.25">
      <c r="B7" t="s">
        <v>4</v>
      </c>
      <c r="D7" s="6">
        <v>1</v>
      </c>
      <c r="G7" t="s">
        <v>4</v>
      </c>
      <c r="I7" s="6">
        <v>2</v>
      </c>
      <c r="L7" t="s">
        <v>4</v>
      </c>
      <c r="N7" s="6">
        <v>0</v>
      </c>
    </row>
    <row r="8" spans="1:17" x14ac:dyDescent="0.25">
      <c r="B8" t="s">
        <v>5</v>
      </c>
      <c r="D8" s="37">
        <f>D6-D7</f>
        <v>1</v>
      </c>
      <c r="G8" t="s">
        <v>5</v>
      </c>
      <c r="I8" s="37">
        <f>I6-I7</f>
        <v>0</v>
      </c>
      <c r="L8" t="s">
        <v>5</v>
      </c>
      <c r="N8" s="37">
        <f>N6-N7</f>
        <v>26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</v>
      </c>
      <c r="F15" t="s">
        <v>12</v>
      </c>
      <c r="G15" s="15"/>
      <c r="I15" s="39">
        <v>2</v>
      </c>
      <c r="K15" t="s">
        <v>12</v>
      </c>
      <c r="N15" s="39">
        <v>0</v>
      </c>
    </row>
    <row r="16" spans="1:17" x14ac:dyDescent="0.25">
      <c r="A16" t="s">
        <v>13</v>
      </c>
      <c r="D16" s="39">
        <v>0</v>
      </c>
      <c r="F16" t="s">
        <v>13</v>
      </c>
      <c r="G16" s="15"/>
      <c r="I16" s="39">
        <v>0</v>
      </c>
      <c r="K16" t="s">
        <v>14</v>
      </c>
      <c r="N16" s="39">
        <v>0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M17" s="36"/>
      <c r="N17" s="39">
        <v>0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1</v>
      </c>
      <c r="F25" t="s">
        <v>12</v>
      </c>
      <c r="I25" s="41">
        <v>2</v>
      </c>
      <c r="K25" t="s">
        <v>12</v>
      </c>
      <c r="N25" s="41">
        <v>0</v>
      </c>
    </row>
    <row r="26" spans="1:17" x14ac:dyDescent="0.25">
      <c r="A26" t="s">
        <v>13</v>
      </c>
      <c r="D26" s="41">
        <v>0</v>
      </c>
      <c r="F26" t="s">
        <v>14</v>
      </c>
      <c r="I26" s="41">
        <v>0</v>
      </c>
      <c r="K26" t="s">
        <v>14</v>
      </c>
      <c r="N26" s="41">
        <v>0</v>
      </c>
    </row>
    <row r="27" spans="1:17" x14ac:dyDescent="0.25">
      <c r="A27" t="s">
        <v>15</v>
      </c>
      <c r="D27" s="41">
        <v>0</v>
      </c>
      <c r="F27" t="s">
        <v>13</v>
      </c>
      <c r="I27" s="41">
        <v>0</v>
      </c>
      <c r="K27" t="s">
        <v>13</v>
      </c>
      <c r="N27" s="41">
        <v>0</v>
      </c>
    </row>
    <row r="28" spans="1:17" x14ac:dyDescent="0.25">
      <c r="A28" s="7"/>
      <c r="B28" s="7"/>
      <c r="C28" s="7"/>
      <c r="D28" s="14"/>
      <c r="E28" s="7"/>
      <c r="F28" t="s">
        <v>15</v>
      </c>
      <c r="G28" s="7"/>
      <c r="H28" s="7"/>
      <c r="I28" s="41">
        <v>0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workbookViewId="0"/>
  </sheetViews>
  <sheetFormatPr defaultRowHeight="15" x14ac:dyDescent="0.25"/>
  <cols>
    <col min="3" max="3" width="23.25" customWidth="1"/>
    <col min="4" max="4" width="9" style="4"/>
    <col min="9" max="9" width="9" style="4"/>
    <col min="14" max="14" width="9" style="4"/>
    <col min="17" max="17" width="9" style="4"/>
  </cols>
  <sheetData>
    <row r="1" spans="1:17" x14ac:dyDescent="0.25">
      <c r="A1" s="36"/>
      <c r="D1"/>
      <c r="I1"/>
      <c r="N1"/>
      <c r="Q1"/>
    </row>
    <row r="2" spans="1:17" x14ac:dyDescent="0.25">
      <c r="A2" s="42"/>
      <c r="B2" s="42"/>
      <c r="C2" s="42"/>
      <c r="D2" s="43"/>
      <c r="E2" s="43" t="s">
        <v>21</v>
      </c>
      <c r="F2" s="42"/>
      <c r="G2" s="42"/>
      <c r="H2" s="42"/>
      <c r="I2" s="44"/>
      <c r="J2" s="42"/>
      <c r="K2" s="42"/>
      <c r="L2" s="42"/>
      <c r="M2" s="42"/>
      <c r="N2" s="44"/>
      <c r="Q2"/>
    </row>
    <row r="4" spans="1:17" x14ac:dyDescent="0.25">
      <c r="A4" s="45" t="s">
        <v>0</v>
      </c>
      <c r="D4"/>
      <c r="F4" s="45" t="s">
        <v>1</v>
      </c>
      <c r="I4"/>
      <c r="K4" s="45" t="s">
        <v>2</v>
      </c>
      <c r="N4"/>
      <c r="Q4"/>
    </row>
    <row r="5" spans="1:17" x14ac:dyDescent="0.25">
      <c r="D5"/>
      <c r="I5"/>
      <c r="N5"/>
      <c r="Q5"/>
    </row>
    <row r="6" spans="1:17" x14ac:dyDescent="0.25">
      <c r="B6" t="s">
        <v>3</v>
      </c>
      <c r="D6" s="46">
        <v>31</v>
      </c>
      <c r="G6" t="s">
        <v>3</v>
      </c>
      <c r="I6" s="46">
        <v>15</v>
      </c>
      <c r="L6" t="s">
        <v>3</v>
      </c>
      <c r="N6" s="46">
        <v>207</v>
      </c>
      <c r="Q6"/>
    </row>
    <row r="7" spans="1:17" x14ac:dyDescent="0.25">
      <c r="B7" t="s">
        <v>4</v>
      </c>
      <c r="D7" s="46">
        <v>21</v>
      </c>
      <c r="G7" t="s">
        <v>4</v>
      </c>
      <c r="I7" s="46">
        <v>11</v>
      </c>
      <c r="L7" t="s">
        <v>4</v>
      </c>
      <c r="N7" s="46">
        <v>47</v>
      </c>
      <c r="Q7"/>
    </row>
    <row r="8" spans="1:17" x14ac:dyDescent="0.25">
      <c r="B8" t="s">
        <v>5</v>
      </c>
      <c r="D8" s="47">
        <f>D6-D7</f>
        <v>10</v>
      </c>
      <c r="G8" t="s">
        <v>5</v>
      </c>
      <c r="I8" s="47">
        <f>I6-I7</f>
        <v>4</v>
      </c>
      <c r="L8" t="s">
        <v>5</v>
      </c>
      <c r="N8" s="47">
        <f>N6-N7</f>
        <v>160</v>
      </c>
      <c r="Q8"/>
    </row>
    <row r="9" spans="1:17" x14ac:dyDescent="0.25">
      <c r="D9" s="48"/>
      <c r="I9" s="48"/>
      <c r="N9" s="48"/>
    </row>
    <row r="10" spans="1:17" s="26" customFormat="1" x14ac:dyDescent="0.25">
      <c r="A10" s="49"/>
      <c r="B10" s="49"/>
      <c r="C10" s="49"/>
      <c r="D10" s="50"/>
      <c r="E10" s="49"/>
      <c r="F10" s="50" t="s">
        <v>6</v>
      </c>
      <c r="G10" s="49"/>
      <c r="H10" s="49"/>
      <c r="I10" s="51"/>
      <c r="J10" s="49"/>
      <c r="K10" s="49"/>
      <c r="L10" s="49"/>
      <c r="M10" s="49"/>
      <c r="N10" s="51"/>
      <c r="Q10" s="52"/>
    </row>
    <row r="11" spans="1:17" x14ac:dyDescent="0.25">
      <c r="D11" s="48"/>
      <c r="I11" s="48"/>
      <c r="N11" s="48"/>
      <c r="Q11" s="52"/>
    </row>
    <row r="12" spans="1:17" x14ac:dyDescent="0.25">
      <c r="A12" s="45" t="s">
        <v>7</v>
      </c>
      <c r="G12" s="15"/>
      <c r="I12" s="16"/>
    </row>
    <row r="13" spans="1:17" x14ac:dyDescent="0.25">
      <c r="D13" s="52"/>
      <c r="G13" s="15"/>
      <c r="I13" s="16"/>
    </row>
    <row r="14" spans="1:17" x14ac:dyDescent="0.25">
      <c r="A14" s="45" t="s">
        <v>8</v>
      </c>
      <c r="D14" s="52" t="s">
        <v>9</v>
      </c>
      <c r="F14" s="45" t="s">
        <v>10</v>
      </c>
      <c r="G14" s="15"/>
      <c r="I14" s="52" t="s">
        <v>9</v>
      </c>
      <c r="K14" s="45" t="s">
        <v>11</v>
      </c>
      <c r="N14" s="4" t="s">
        <v>9</v>
      </c>
    </row>
    <row r="15" spans="1:17" x14ac:dyDescent="0.25">
      <c r="A15" t="s">
        <v>12</v>
      </c>
      <c r="D15" s="54">
        <v>19</v>
      </c>
      <c r="F15" t="s">
        <v>12</v>
      </c>
      <c r="G15" s="15"/>
      <c r="I15" s="54">
        <v>8</v>
      </c>
      <c r="K15" t="s">
        <v>12</v>
      </c>
      <c r="N15" s="54">
        <v>13</v>
      </c>
    </row>
    <row r="16" spans="1:17" x14ac:dyDescent="0.25">
      <c r="A16" t="s">
        <v>13</v>
      </c>
      <c r="D16" s="54">
        <v>2</v>
      </c>
      <c r="F16" t="s">
        <v>13</v>
      </c>
      <c r="G16" s="15"/>
      <c r="I16" s="54">
        <v>3</v>
      </c>
      <c r="K16" t="s">
        <v>14</v>
      </c>
      <c r="N16" s="54">
        <v>32</v>
      </c>
    </row>
    <row r="17" spans="1:17" x14ac:dyDescent="0.25">
      <c r="A17" t="s">
        <v>15</v>
      </c>
      <c r="D17" s="54">
        <v>0</v>
      </c>
      <c r="F17" t="s">
        <v>15</v>
      </c>
      <c r="G17" s="15"/>
      <c r="I17" s="54">
        <v>0</v>
      </c>
      <c r="K17" t="s">
        <v>13</v>
      </c>
      <c r="N17" s="54">
        <v>2</v>
      </c>
    </row>
    <row r="18" spans="1:17" x14ac:dyDescent="0.25">
      <c r="D18" s="26"/>
      <c r="G18" s="15"/>
      <c r="I18" s="52"/>
      <c r="K18" t="s">
        <v>15</v>
      </c>
      <c r="N18" s="54">
        <v>0</v>
      </c>
    </row>
    <row r="19" spans="1:17" x14ac:dyDescent="0.25">
      <c r="G19" s="15"/>
      <c r="I19" s="53"/>
    </row>
    <row r="20" spans="1:17" x14ac:dyDescent="0.25">
      <c r="A20" s="55"/>
      <c r="B20" s="55"/>
      <c r="C20" s="55"/>
      <c r="D20" s="56"/>
      <c r="E20" s="55"/>
      <c r="F20" s="56" t="s">
        <v>16</v>
      </c>
      <c r="G20" s="55"/>
      <c r="H20" s="55"/>
      <c r="I20" s="57"/>
      <c r="J20" s="55"/>
      <c r="K20" s="55"/>
      <c r="L20" s="55"/>
      <c r="M20" s="55"/>
      <c r="N20" s="57"/>
    </row>
    <row r="21" spans="1:17" x14ac:dyDescent="0.25">
      <c r="D21"/>
      <c r="N21"/>
      <c r="Q21"/>
    </row>
    <row r="22" spans="1:17" x14ac:dyDescent="0.25">
      <c r="A22" s="45" t="s">
        <v>17</v>
      </c>
      <c r="G22" s="15"/>
      <c r="I22" s="53"/>
      <c r="Q22"/>
    </row>
    <row r="23" spans="1:17" x14ac:dyDescent="0.25">
      <c r="D23" s="52"/>
      <c r="G23" s="15"/>
      <c r="I23" s="53"/>
      <c r="Q23"/>
    </row>
    <row r="24" spans="1:17" x14ac:dyDescent="0.25">
      <c r="A24" s="45" t="s">
        <v>8</v>
      </c>
      <c r="D24" s="52" t="s">
        <v>9</v>
      </c>
      <c r="F24" s="45" t="s">
        <v>10</v>
      </c>
      <c r="G24" s="15"/>
      <c r="I24" s="52" t="s">
        <v>9</v>
      </c>
      <c r="K24" s="45" t="s">
        <v>11</v>
      </c>
      <c r="N24" s="4" t="s">
        <v>9</v>
      </c>
      <c r="Q24"/>
    </row>
    <row r="25" spans="1:17" x14ac:dyDescent="0.25">
      <c r="A25" t="s">
        <v>12</v>
      </c>
      <c r="D25" s="58">
        <v>19</v>
      </c>
      <c r="F25" t="s">
        <v>12</v>
      </c>
      <c r="I25" s="58">
        <v>11</v>
      </c>
      <c r="K25" t="s">
        <v>12</v>
      </c>
      <c r="N25" s="58">
        <v>12</v>
      </c>
      <c r="Q25"/>
    </row>
    <row r="26" spans="1:17" x14ac:dyDescent="0.25">
      <c r="A26" t="s">
        <v>13</v>
      </c>
      <c r="D26" s="58">
        <v>2</v>
      </c>
      <c r="F26" t="s">
        <v>14</v>
      </c>
      <c r="I26" s="58">
        <v>0</v>
      </c>
      <c r="K26" t="s">
        <v>14</v>
      </c>
      <c r="N26" s="58">
        <v>30</v>
      </c>
      <c r="Q26"/>
    </row>
    <row r="27" spans="1:17" x14ac:dyDescent="0.25">
      <c r="A27" t="s">
        <v>15</v>
      </c>
      <c r="D27" s="58">
        <v>0</v>
      </c>
      <c r="F27" t="s">
        <v>13</v>
      </c>
      <c r="I27" s="58">
        <v>0</v>
      </c>
      <c r="K27" t="s">
        <v>13</v>
      </c>
      <c r="N27" s="58">
        <v>4</v>
      </c>
      <c r="Q27"/>
    </row>
    <row r="28" spans="1:17" x14ac:dyDescent="0.25">
      <c r="D28" s="26"/>
      <c r="F28" t="s">
        <v>15</v>
      </c>
      <c r="I28" s="58">
        <v>0</v>
      </c>
      <c r="K28" t="s">
        <v>15</v>
      </c>
      <c r="N28" s="58">
        <v>1</v>
      </c>
      <c r="Q28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1" style="4" customWidth="1"/>
    <col min="10" max="10" width="5.75" customWidth="1"/>
    <col min="11" max="11" width="6.75" customWidth="1"/>
    <col min="12" max="12" width="21.25" customWidth="1"/>
    <col min="13" max="13" width="10.12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22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67</v>
      </c>
      <c r="G6" t="s">
        <v>3</v>
      </c>
      <c r="I6" s="6">
        <v>37</v>
      </c>
      <c r="L6" t="s">
        <v>3</v>
      </c>
      <c r="N6" s="6">
        <v>813</v>
      </c>
    </row>
    <row r="7" spans="1:17" x14ac:dyDescent="0.25">
      <c r="B7" t="s">
        <v>4</v>
      </c>
      <c r="D7" s="6">
        <v>38</v>
      </c>
      <c r="G7" t="s">
        <v>4</v>
      </c>
      <c r="I7" s="6">
        <v>26</v>
      </c>
      <c r="L7" t="s">
        <v>4</v>
      </c>
      <c r="N7" s="6">
        <v>240</v>
      </c>
    </row>
    <row r="8" spans="1:17" x14ac:dyDescent="0.25">
      <c r="B8" t="s">
        <v>5</v>
      </c>
      <c r="D8" s="37">
        <f>D6-D7</f>
        <v>29</v>
      </c>
      <c r="G8" t="s">
        <v>5</v>
      </c>
      <c r="I8" s="37">
        <f>I6-I7</f>
        <v>11</v>
      </c>
      <c r="L8" t="s">
        <v>5</v>
      </c>
      <c r="N8" s="37">
        <f>N6-N7</f>
        <v>573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30</v>
      </c>
      <c r="F15" t="s">
        <v>12</v>
      </c>
      <c r="G15" s="15"/>
      <c r="I15" s="39">
        <v>9</v>
      </c>
      <c r="K15" t="s">
        <v>12</v>
      </c>
      <c r="N15" s="39">
        <v>23</v>
      </c>
    </row>
    <row r="16" spans="1:17" x14ac:dyDescent="0.25">
      <c r="A16" t="s">
        <v>13</v>
      </c>
      <c r="D16" s="39">
        <v>8</v>
      </c>
      <c r="F16" t="s">
        <v>13</v>
      </c>
      <c r="G16" s="15"/>
      <c r="I16" s="39">
        <v>25</v>
      </c>
      <c r="K16" t="s">
        <v>14</v>
      </c>
      <c r="N16" s="39">
        <v>184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30</v>
      </c>
    </row>
    <row r="18" spans="1:17" s="7" customFormat="1" x14ac:dyDescent="0.25">
      <c r="D18" s="14"/>
      <c r="G18" s="17"/>
      <c r="I18" s="14"/>
      <c r="K18" t="s">
        <v>15</v>
      </c>
      <c r="N18" s="39">
        <v>3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30</v>
      </c>
      <c r="F25" t="s">
        <v>12</v>
      </c>
      <c r="G25" s="15"/>
      <c r="I25" s="41">
        <v>3</v>
      </c>
      <c r="K25" t="s">
        <v>12</v>
      </c>
      <c r="N25" s="41">
        <v>22</v>
      </c>
    </row>
    <row r="26" spans="1:17" x14ac:dyDescent="0.25">
      <c r="A26" t="s">
        <v>13</v>
      </c>
      <c r="D26" s="41">
        <v>8</v>
      </c>
      <c r="F26" t="s">
        <v>14</v>
      </c>
      <c r="G26" s="15"/>
      <c r="I26" s="41">
        <v>8</v>
      </c>
      <c r="K26" t="s">
        <v>14</v>
      </c>
      <c r="N26" s="41">
        <v>181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13</v>
      </c>
      <c r="K27" t="s">
        <v>13</v>
      </c>
      <c r="N27" s="41">
        <v>34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2</v>
      </c>
      <c r="J28" s="7"/>
      <c r="K28" t="s">
        <v>15</v>
      </c>
      <c r="L28" s="7"/>
      <c r="M28" s="7"/>
      <c r="N28" s="41">
        <v>3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37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99</v>
      </c>
      <c r="G6" t="s">
        <v>3</v>
      </c>
      <c r="I6" s="6">
        <v>84</v>
      </c>
      <c r="L6" t="s">
        <v>3</v>
      </c>
      <c r="N6" s="6">
        <v>1290</v>
      </c>
    </row>
    <row r="7" spans="1:17" x14ac:dyDescent="0.25">
      <c r="B7" t="s">
        <v>4</v>
      </c>
      <c r="D7" s="6">
        <v>44</v>
      </c>
      <c r="G7" t="s">
        <v>4</v>
      </c>
      <c r="I7" s="6">
        <v>52</v>
      </c>
      <c r="L7" t="s">
        <v>4</v>
      </c>
      <c r="N7" s="6">
        <v>200</v>
      </c>
    </row>
    <row r="8" spans="1:17" x14ac:dyDescent="0.25">
      <c r="B8" t="s">
        <v>5</v>
      </c>
      <c r="D8" s="62">
        <f>D6-D7</f>
        <v>55</v>
      </c>
      <c r="G8" t="s">
        <v>5</v>
      </c>
      <c r="I8" s="62">
        <f>I6-I7</f>
        <v>32</v>
      </c>
      <c r="L8" t="s">
        <v>5</v>
      </c>
      <c r="N8" s="62">
        <f>N6-N7</f>
        <v>1090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P11" s="65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33</v>
      </c>
      <c r="F15" t="s">
        <v>12</v>
      </c>
      <c r="G15" s="15"/>
      <c r="I15" s="39">
        <v>35</v>
      </c>
      <c r="K15" t="s">
        <v>12</v>
      </c>
      <c r="N15" s="39">
        <v>52</v>
      </c>
    </row>
    <row r="16" spans="1:17" x14ac:dyDescent="0.25">
      <c r="A16" t="s">
        <v>13</v>
      </c>
      <c r="D16" s="39">
        <v>11</v>
      </c>
      <c r="F16" t="s">
        <v>13</v>
      </c>
      <c r="G16" s="15"/>
      <c r="I16" s="39">
        <v>17</v>
      </c>
      <c r="K16" t="s">
        <v>14</v>
      </c>
      <c r="N16" s="39">
        <v>129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19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30</v>
      </c>
      <c r="F25" t="s">
        <v>12</v>
      </c>
      <c r="G25" s="15"/>
      <c r="I25" s="41">
        <v>22</v>
      </c>
      <c r="K25" t="s">
        <v>12</v>
      </c>
      <c r="N25" s="41">
        <v>46</v>
      </c>
    </row>
    <row r="26" spans="1:17" x14ac:dyDescent="0.25">
      <c r="A26" t="s">
        <v>13</v>
      </c>
      <c r="D26" s="41">
        <v>14</v>
      </c>
      <c r="F26" t="s">
        <v>14</v>
      </c>
      <c r="G26" s="15"/>
      <c r="I26" s="41">
        <v>7</v>
      </c>
      <c r="K26" t="s">
        <v>14</v>
      </c>
      <c r="N26" s="41">
        <v>143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22</v>
      </c>
      <c r="K27" t="s">
        <v>13</v>
      </c>
      <c r="N27" s="41">
        <v>19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1</v>
      </c>
      <c r="J28" s="7"/>
      <c r="K28" t="s">
        <v>15</v>
      </c>
      <c r="L28" s="7"/>
      <c r="M28" s="7"/>
      <c r="N28" s="41">
        <v>1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23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131</v>
      </c>
      <c r="G6" t="s">
        <v>3</v>
      </c>
      <c r="I6" s="6">
        <v>81</v>
      </c>
      <c r="L6" t="s">
        <v>3</v>
      </c>
      <c r="N6" s="6">
        <v>1903</v>
      </c>
    </row>
    <row r="7" spans="1:17" x14ac:dyDescent="0.25">
      <c r="B7" t="s">
        <v>4</v>
      </c>
      <c r="D7" s="6">
        <v>33</v>
      </c>
      <c r="G7" t="s">
        <v>4</v>
      </c>
      <c r="I7" s="6">
        <v>53</v>
      </c>
      <c r="L7" t="s">
        <v>4</v>
      </c>
      <c r="N7" s="6">
        <v>196</v>
      </c>
    </row>
    <row r="8" spans="1:17" x14ac:dyDescent="0.25">
      <c r="B8" t="s">
        <v>5</v>
      </c>
      <c r="D8" s="62">
        <f>D6-D7</f>
        <v>98</v>
      </c>
      <c r="G8" t="s">
        <v>5</v>
      </c>
      <c r="I8" s="62">
        <f>I6-I7</f>
        <v>28</v>
      </c>
      <c r="L8" t="s">
        <v>5</v>
      </c>
      <c r="N8" s="62">
        <f>N6-N7</f>
        <v>1707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29</v>
      </c>
      <c r="F15" t="s">
        <v>12</v>
      </c>
      <c r="G15" s="15"/>
      <c r="I15" s="39">
        <v>45</v>
      </c>
      <c r="K15" t="s">
        <v>12</v>
      </c>
      <c r="N15" s="39">
        <v>32</v>
      </c>
    </row>
    <row r="16" spans="1:17" x14ac:dyDescent="0.25">
      <c r="A16" t="s">
        <v>13</v>
      </c>
      <c r="D16" s="39">
        <v>3</v>
      </c>
      <c r="F16" t="s">
        <v>13</v>
      </c>
      <c r="G16" s="15"/>
      <c r="I16" s="39">
        <v>8</v>
      </c>
      <c r="K16" t="s">
        <v>14</v>
      </c>
      <c r="N16" s="39">
        <v>151</v>
      </c>
    </row>
    <row r="17" spans="1:17" x14ac:dyDescent="0.25">
      <c r="A17" t="s">
        <v>15</v>
      </c>
      <c r="D17" s="39">
        <v>1</v>
      </c>
      <c r="F17" t="s">
        <v>15</v>
      </c>
      <c r="G17" s="15"/>
      <c r="I17" s="39">
        <v>0</v>
      </c>
      <c r="K17" t="s">
        <v>13</v>
      </c>
      <c r="N17" s="39">
        <v>11</v>
      </c>
    </row>
    <row r="18" spans="1:17" s="7" customFormat="1" x14ac:dyDescent="0.25">
      <c r="D18" s="14"/>
      <c r="G18" s="17"/>
      <c r="I18" s="14"/>
      <c r="K18" t="s">
        <v>15</v>
      </c>
      <c r="N18" s="39">
        <v>2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30</v>
      </c>
      <c r="F25" t="s">
        <v>12</v>
      </c>
      <c r="G25" s="15"/>
      <c r="I25" s="41">
        <v>16</v>
      </c>
      <c r="K25" t="s">
        <v>12</v>
      </c>
      <c r="N25" s="41">
        <v>74</v>
      </c>
    </row>
    <row r="26" spans="1:17" x14ac:dyDescent="0.25">
      <c r="A26" t="s">
        <v>13</v>
      </c>
      <c r="D26" s="41">
        <v>2</v>
      </c>
      <c r="F26" t="s">
        <v>14</v>
      </c>
      <c r="G26" s="15"/>
      <c r="I26" s="41">
        <v>13</v>
      </c>
      <c r="K26" t="s">
        <v>14</v>
      </c>
      <c r="N26" s="41">
        <v>96</v>
      </c>
    </row>
    <row r="27" spans="1:17" x14ac:dyDescent="0.25">
      <c r="A27" t="s">
        <v>15</v>
      </c>
      <c r="D27" s="41">
        <v>1</v>
      </c>
      <c r="F27" t="s">
        <v>13</v>
      </c>
      <c r="G27" s="15"/>
      <c r="I27" s="41">
        <v>21</v>
      </c>
      <c r="K27" t="s">
        <v>13</v>
      </c>
      <c r="N27" s="41">
        <v>22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3</v>
      </c>
      <c r="J28" s="7"/>
      <c r="K28" t="s">
        <v>15</v>
      </c>
      <c r="L28" s="7"/>
      <c r="M28" s="7"/>
      <c r="N28" s="41">
        <v>4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24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17</v>
      </c>
      <c r="G6" t="s">
        <v>3</v>
      </c>
      <c r="I6" s="6">
        <v>14</v>
      </c>
      <c r="L6" t="s">
        <v>3</v>
      </c>
      <c r="N6" s="6">
        <v>76</v>
      </c>
    </row>
    <row r="7" spans="1:17" x14ac:dyDescent="0.25">
      <c r="B7" t="s">
        <v>4</v>
      </c>
      <c r="D7" s="6">
        <v>13</v>
      </c>
      <c r="G7" t="s">
        <v>4</v>
      </c>
      <c r="I7" s="6">
        <v>13</v>
      </c>
      <c r="L7" t="s">
        <v>4</v>
      </c>
      <c r="N7" s="6">
        <v>61</v>
      </c>
    </row>
    <row r="8" spans="1:17" x14ac:dyDescent="0.25">
      <c r="B8" t="s">
        <v>5</v>
      </c>
      <c r="D8" s="62">
        <f>D6-D7</f>
        <v>4</v>
      </c>
      <c r="G8" t="s">
        <v>5</v>
      </c>
      <c r="I8" s="62">
        <f>I6-I7</f>
        <v>1</v>
      </c>
      <c r="L8" t="s">
        <v>5</v>
      </c>
      <c r="N8" s="62">
        <f>N6-N7</f>
        <v>15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13</v>
      </c>
      <c r="F15" t="s">
        <v>12</v>
      </c>
      <c r="G15" s="15"/>
      <c r="I15" s="39">
        <v>6</v>
      </c>
      <c r="K15" t="s">
        <v>12</v>
      </c>
      <c r="N15" s="39">
        <v>52</v>
      </c>
    </row>
    <row r="16" spans="1:17" x14ac:dyDescent="0.25">
      <c r="A16" t="s">
        <v>13</v>
      </c>
      <c r="D16" s="39">
        <v>0</v>
      </c>
      <c r="F16" t="s">
        <v>13</v>
      </c>
      <c r="G16" s="15"/>
      <c r="I16" s="39">
        <v>7</v>
      </c>
      <c r="K16" t="s">
        <v>14</v>
      </c>
      <c r="N16" s="39">
        <v>7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2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13</v>
      </c>
      <c r="F25" t="s">
        <v>12</v>
      </c>
      <c r="G25" s="15"/>
      <c r="I25" s="41">
        <v>10</v>
      </c>
      <c r="K25" t="s">
        <v>12</v>
      </c>
      <c r="N25" s="41">
        <v>49</v>
      </c>
    </row>
    <row r="26" spans="1:17" x14ac:dyDescent="0.25">
      <c r="A26" t="s">
        <v>13</v>
      </c>
      <c r="D26" s="41">
        <v>0</v>
      </c>
      <c r="F26" t="s">
        <v>14</v>
      </c>
      <c r="G26" s="15"/>
      <c r="I26" s="41">
        <v>1</v>
      </c>
      <c r="K26" t="s">
        <v>14</v>
      </c>
      <c r="N26" s="41">
        <v>7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2</v>
      </c>
      <c r="K27" t="s">
        <v>13</v>
      </c>
      <c r="N27" s="41">
        <v>5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25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15</v>
      </c>
      <c r="G6" t="s">
        <v>3</v>
      </c>
      <c r="I6" s="6">
        <v>11</v>
      </c>
      <c r="L6" t="s">
        <v>3</v>
      </c>
      <c r="N6" s="6">
        <v>121</v>
      </c>
    </row>
    <row r="7" spans="1:17" x14ac:dyDescent="0.25">
      <c r="B7" t="s">
        <v>4</v>
      </c>
      <c r="D7" s="6">
        <v>15</v>
      </c>
      <c r="G7" t="s">
        <v>4</v>
      </c>
      <c r="I7" s="6">
        <v>10</v>
      </c>
      <c r="L7" t="s">
        <v>4</v>
      </c>
      <c r="N7" s="6">
        <v>38</v>
      </c>
    </row>
    <row r="8" spans="1:17" x14ac:dyDescent="0.25">
      <c r="B8" t="s">
        <v>5</v>
      </c>
      <c r="D8" s="62">
        <f>D6-D7</f>
        <v>0</v>
      </c>
      <c r="G8" t="s">
        <v>5</v>
      </c>
      <c r="I8" s="62">
        <f>I6-I7</f>
        <v>1</v>
      </c>
      <c r="L8" t="s">
        <v>5</v>
      </c>
      <c r="N8" s="62">
        <f>N6-N7</f>
        <v>83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14</v>
      </c>
      <c r="F15" t="s">
        <v>12</v>
      </c>
      <c r="G15" s="15"/>
      <c r="I15" s="39">
        <v>9</v>
      </c>
      <c r="K15" t="s">
        <v>12</v>
      </c>
      <c r="N15" s="39">
        <v>9</v>
      </c>
    </row>
    <row r="16" spans="1:17" x14ac:dyDescent="0.25">
      <c r="A16" t="s">
        <v>13</v>
      </c>
      <c r="D16" s="39">
        <v>1</v>
      </c>
      <c r="F16" t="s">
        <v>13</v>
      </c>
      <c r="G16" s="15"/>
      <c r="I16" s="39">
        <v>1</v>
      </c>
      <c r="K16" t="s">
        <v>14</v>
      </c>
      <c r="N16" s="39">
        <v>26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3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  <c r="Q22"/>
    </row>
    <row r="23" spans="1:17" x14ac:dyDescent="0.25">
      <c r="D23" s="14"/>
      <c r="G23" s="15"/>
      <c r="I23" s="53"/>
      <c r="Q2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  <c r="Q24"/>
    </row>
    <row r="25" spans="1:17" x14ac:dyDescent="0.25">
      <c r="A25" t="s">
        <v>12</v>
      </c>
      <c r="D25" s="41">
        <v>15</v>
      </c>
      <c r="F25" t="s">
        <v>12</v>
      </c>
      <c r="G25" s="15"/>
      <c r="I25" s="41">
        <v>7</v>
      </c>
      <c r="K25" t="s">
        <v>12</v>
      </c>
      <c r="N25" s="41">
        <v>7</v>
      </c>
      <c r="Q25"/>
    </row>
    <row r="26" spans="1:17" x14ac:dyDescent="0.25">
      <c r="A26" t="s">
        <v>13</v>
      </c>
      <c r="D26" s="41">
        <v>0</v>
      </c>
      <c r="F26" t="s">
        <v>14</v>
      </c>
      <c r="G26" s="15"/>
      <c r="I26" s="41">
        <v>1</v>
      </c>
      <c r="K26" t="s">
        <v>14</v>
      </c>
      <c r="N26" s="41">
        <v>28</v>
      </c>
      <c r="Q26"/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2</v>
      </c>
      <c r="K27" t="s">
        <v>13</v>
      </c>
      <c r="N27" s="41">
        <v>3</v>
      </c>
      <c r="Q27"/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  <c r="Q28"/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9.25" customWidth="1"/>
    <col min="3" max="3" width="7.625" customWidth="1"/>
    <col min="4" max="4" width="8.375" style="4" customWidth="1"/>
    <col min="6" max="6" width="6.375" customWidth="1"/>
    <col min="7" max="7" width="24.375" customWidth="1"/>
    <col min="8" max="8" width="4.75" customWidth="1"/>
    <col min="9" max="9" width="13.125" style="4" customWidth="1"/>
    <col min="10" max="10" width="5.75" customWidth="1"/>
    <col min="11" max="11" width="6.75" customWidth="1"/>
    <col min="12" max="12" width="21.25" customWidth="1"/>
    <col min="13" max="13" width="8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36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39</v>
      </c>
      <c r="G6" t="s">
        <v>3</v>
      </c>
      <c r="I6" s="6">
        <v>27</v>
      </c>
      <c r="L6" t="s">
        <v>3</v>
      </c>
      <c r="N6" s="6">
        <v>372</v>
      </c>
    </row>
    <row r="7" spans="1:17" x14ac:dyDescent="0.25">
      <c r="B7" t="s">
        <v>4</v>
      </c>
      <c r="D7" s="6">
        <v>17</v>
      </c>
      <c r="G7" t="s">
        <v>4</v>
      </c>
      <c r="I7" s="6">
        <v>12</v>
      </c>
      <c r="L7" t="s">
        <v>4</v>
      </c>
      <c r="N7" s="6">
        <v>34</v>
      </c>
    </row>
    <row r="8" spans="1:17" x14ac:dyDescent="0.25">
      <c r="B8" t="s">
        <v>5</v>
      </c>
      <c r="D8" s="62">
        <f>D6-D7</f>
        <v>22</v>
      </c>
      <c r="G8" t="s">
        <v>5</v>
      </c>
      <c r="I8" s="62">
        <f>I6-I7</f>
        <v>15</v>
      </c>
      <c r="L8" t="s">
        <v>5</v>
      </c>
      <c r="N8" s="62">
        <f>N6-N7</f>
        <v>338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13</v>
      </c>
      <c r="F15" t="s">
        <v>12</v>
      </c>
      <c r="G15" s="15"/>
      <c r="I15" s="39">
        <v>9</v>
      </c>
      <c r="K15" t="s">
        <v>12</v>
      </c>
      <c r="N15" s="39">
        <v>17</v>
      </c>
    </row>
    <row r="16" spans="1:17" x14ac:dyDescent="0.25">
      <c r="A16" t="s">
        <v>13</v>
      </c>
      <c r="D16" s="39">
        <v>4</v>
      </c>
      <c r="F16" t="s">
        <v>13</v>
      </c>
      <c r="G16" s="15"/>
      <c r="I16" s="39">
        <v>3</v>
      </c>
      <c r="K16" t="s">
        <v>14</v>
      </c>
      <c r="N16" s="39">
        <v>12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5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12</v>
      </c>
      <c r="F25" t="s">
        <v>12</v>
      </c>
      <c r="G25" s="15"/>
      <c r="I25" s="41">
        <v>4</v>
      </c>
      <c r="K25" t="s">
        <v>12</v>
      </c>
      <c r="N25" s="41">
        <v>8</v>
      </c>
    </row>
    <row r="26" spans="1:17" x14ac:dyDescent="0.25">
      <c r="A26" t="s">
        <v>13</v>
      </c>
      <c r="D26" s="41">
        <v>5</v>
      </c>
      <c r="F26" t="s">
        <v>14</v>
      </c>
      <c r="G26" s="15"/>
      <c r="I26" s="41">
        <v>6</v>
      </c>
      <c r="K26" t="s">
        <v>14</v>
      </c>
      <c r="N26" s="41">
        <v>21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2</v>
      </c>
      <c r="K27" t="s">
        <v>13</v>
      </c>
      <c r="N27" s="41">
        <v>5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375" customWidth="1"/>
    <col min="3" max="3" width="7.5" customWidth="1"/>
    <col min="4" max="4" width="8.5" style="4" customWidth="1"/>
    <col min="6" max="6" width="9.375" customWidth="1"/>
    <col min="7" max="7" width="24.5" customWidth="1"/>
    <col min="8" max="8" width="3" customWidth="1"/>
    <col min="9" max="9" width="14.125" style="4" customWidth="1"/>
    <col min="10" max="10" width="5.625" customWidth="1"/>
    <col min="11" max="11" width="6.625" customWidth="1"/>
    <col min="12" max="12" width="21.375" customWidth="1"/>
    <col min="13" max="13" width="6.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26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17</v>
      </c>
      <c r="G6" t="s">
        <v>3</v>
      </c>
      <c r="I6" s="6">
        <v>14</v>
      </c>
      <c r="L6" t="s">
        <v>3</v>
      </c>
      <c r="N6" s="6">
        <v>97</v>
      </c>
    </row>
    <row r="7" spans="1:17" x14ac:dyDescent="0.25">
      <c r="B7" t="s">
        <v>4</v>
      </c>
      <c r="D7" s="6">
        <v>17</v>
      </c>
      <c r="G7" t="s">
        <v>4</v>
      </c>
      <c r="I7" s="6">
        <v>12</v>
      </c>
      <c r="L7" t="s">
        <v>4</v>
      </c>
      <c r="N7" s="6">
        <v>51</v>
      </c>
    </row>
    <row r="8" spans="1:17" x14ac:dyDescent="0.25">
      <c r="B8" t="s">
        <v>5</v>
      </c>
      <c r="D8" s="62">
        <f>D6-D7</f>
        <v>0</v>
      </c>
      <c r="G8" t="s">
        <v>5</v>
      </c>
      <c r="I8" s="62">
        <f>I6-I7</f>
        <v>2</v>
      </c>
      <c r="L8" t="s">
        <v>5</v>
      </c>
      <c r="N8" s="62">
        <f>N6-N7</f>
        <v>46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14</v>
      </c>
      <c r="F15" t="s">
        <v>12</v>
      </c>
      <c r="G15" s="15"/>
      <c r="I15" s="39">
        <v>7</v>
      </c>
      <c r="K15" t="s">
        <v>12</v>
      </c>
      <c r="N15" s="39">
        <v>19</v>
      </c>
    </row>
    <row r="16" spans="1:17" x14ac:dyDescent="0.25">
      <c r="A16" t="s">
        <v>13</v>
      </c>
      <c r="D16" s="39">
        <v>3</v>
      </c>
      <c r="F16" t="s">
        <v>13</v>
      </c>
      <c r="G16" s="15"/>
      <c r="I16" s="39">
        <v>5</v>
      </c>
      <c r="K16" t="s">
        <v>14</v>
      </c>
      <c r="N16" s="39">
        <v>5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22</v>
      </c>
    </row>
    <row r="18" spans="1:17" s="7" customFormat="1" x14ac:dyDescent="0.25">
      <c r="D18" s="14"/>
      <c r="G18" s="17"/>
      <c r="I18" s="14"/>
      <c r="K18" t="s">
        <v>15</v>
      </c>
      <c r="N18" s="39">
        <v>5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14</v>
      </c>
      <c r="F25" t="s">
        <v>12</v>
      </c>
      <c r="G25" s="15"/>
      <c r="I25" s="41">
        <v>5</v>
      </c>
      <c r="K25" t="s">
        <v>12</v>
      </c>
      <c r="N25" s="41">
        <v>13</v>
      </c>
    </row>
    <row r="26" spans="1:17" x14ac:dyDescent="0.25">
      <c r="A26" t="s">
        <v>13</v>
      </c>
      <c r="D26" s="41">
        <v>0</v>
      </c>
      <c r="F26" t="s">
        <v>14</v>
      </c>
      <c r="G26" s="15"/>
      <c r="I26" s="41">
        <v>2</v>
      </c>
      <c r="K26" t="s">
        <v>14</v>
      </c>
      <c r="N26" s="41">
        <v>12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5</v>
      </c>
      <c r="K27" t="s">
        <v>13</v>
      </c>
      <c r="N27" s="41">
        <v>22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4</v>
      </c>
    </row>
  </sheetData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38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18</v>
      </c>
      <c r="G6" t="s">
        <v>3</v>
      </c>
      <c r="I6" s="6">
        <v>11</v>
      </c>
      <c r="L6" t="s">
        <v>3</v>
      </c>
      <c r="N6" s="6">
        <v>81</v>
      </c>
    </row>
    <row r="7" spans="1:17" x14ac:dyDescent="0.25">
      <c r="B7" t="s">
        <v>4</v>
      </c>
      <c r="D7" s="6">
        <v>16</v>
      </c>
      <c r="G7" t="s">
        <v>4</v>
      </c>
      <c r="I7" s="6">
        <v>9</v>
      </c>
      <c r="L7" t="s">
        <v>4</v>
      </c>
      <c r="N7" s="6">
        <v>73</v>
      </c>
    </row>
    <row r="8" spans="1:17" x14ac:dyDescent="0.25">
      <c r="B8" t="s">
        <v>5</v>
      </c>
      <c r="D8" s="62">
        <f>D6-D7</f>
        <v>2</v>
      </c>
      <c r="G8" t="s">
        <v>5</v>
      </c>
      <c r="I8" s="62">
        <f>I6-I7</f>
        <v>2</v>
      </c>
      <c r="L8" t="s">
        <v>5</v>
      </c>
      <c r="N8" s="62">
        <f>N6-N7</f>
        <v>8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13</v>
      </c>
      <c r="F15" t="s">
        <v>12</v>
      </c>
      <c r="G15" s="15"/>
      <c r="I15" s="39">
        <v>8</v>
      </c>
      <c r="K15" t="s">
        <v>12</v>
      </c>
      <c r="N15" s="39">
        <v>64</v>
      </c>
    </row>
    <row r="16" spans="1:17" x14ac:dyDescent="0.25">
      <c r="A16" t="s">
        <v>13</v>
      </c>
      <c r="D16" s="39">
        <v>3</v>
      </c>
      <c r="F16" t="s">
        <v>13</v>
      </c>
      <c r="G16" s="15"/>
      <c r="I16" s="39">
        <v>1</v>
      </c>
      <c r="K16" t="s">
        <v>14</v>
      </c>
      <c r="N16" s="39">
        <v>4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5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13</v>
      </c>
      <c r="F25" t="s">
        <v>12</v>
      </c>
      <c r="G25" s="15"/>
      <c r="I25" s="41">
        <v>6</v>
      </c>
      <c r="K25" t="s">
        <v>12</v>
      </c>
      <c r="N25" s="41">
        <v>25</v>
      </c>
    </row>
    <row r="26" spans="1:17" x14ac:dyDescent="0.25">
      <c r="A26" t="s">
        <v>13</v>
      </c>
      <c r="D26" s="41">
        <v>3</v>
      </c>
      <c r="F26" t="s">
        <v>14</v>
      </c>
      <c r="G26" s="15"/>
      <c r="I26" s="41">
        <v>2</v>
      </c>
      <c r="K26" t="s">
        <v>14</v>
      </c>
      <c r="N26" s="41">
        <v>12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1</v>
      </c>
      <c r="K27" t="s">
        <v>13</v>
      </c>
      <c r="N27" s="41">
        <v>36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41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377</v>
      </c>
      <c r="G6" t="s">
        <v>3</v>
      </c>
      <c r="I6" s="6">
        <v>229</v>
      </c>
      <c r="L6" t="s">
        <v>3</v>
      </c>
      <c r="N6" s="6">
        <v>4211</v>
      </c>
    </row>
    <row r="7" spans="1:17" x14ac:dyDescent="0.25">
      <c r="B7" t="s">
        <v>4</v>
      </c>
      <c r="D7" s="6">
        <v>104</v>
      </c>
      <c r="G7" t="s">
        <v>4</v>
      </c>
      <c r="I7" s="6">
        <v>74</v>
      </c>
      <c r="L7" t="s">
        <v>4</v>
      </c>
      <c r="N7" s="6">
        <v>375</v>
      </c>
    </row>
    <row r="8" spans="1:17" x14ac:dyDescent="0.25">
      <c r="B8" t="s">
        <v>5</v>
      </c>
      <c r="D8" s="62">
        <f>D6-D7</f>
        <v>273</v>
      </c>
      <c r="G8" t="s">
        <v>5</v>
      </c>
      <c r="I8" s="62">
        <f>I6-I7</f>
        <v>155</v>
      </c>
      <c r="L8" t="s">
        <v>5</v>
      </c>
      <c r="N8" s="62">
        <f>N6-N7</f>
        <v>3836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95</v>
      </c>
      <c r="F15" t="s">
        <v>12</v>
      </c>
      <c r="G15" s="15"/>
      <c r="I15" s="39">
        <v>43</v>
      </c>
      <c r="K15" t="s">
        <v>12</v>
      </c>
      <c r="N15" s="39">
        <v>320</v>
      </c>
    </row>
    <row r="16" spans="1:17" x14ac:dyDescent="0.25">
      <c r="A16" t="s">
        <v>13</v>
      </c>
      <c r="D16" s="39">
        <v>9</v>
      </c>
      <c r="F16" t="s">
        <v>13</v>
      </c>
      <c r="G16" s="15"/>
      <c r="I16" s="39">
        <v>31</v>
      </c>
      <c r="K16" t="s">
        <v>14</v>
      </c>
      <c r="N16" s="39">
        <v>27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27</v>
      </c>
    </row>
    <row r="18" spans="1:17" s="7" customFormat="1" x14ac:dyDescent="0.25">
      <c r="D18" s="14"/>
      <c r="G18" s="17"/>
      <c r="I18" s="14"/>
      <c r="K18" t="s">
        <v>15</v>
      </c>
      <c r="N18" s="39">
        <v>1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78</v>
      </c>
      <c r="F25" t="s">
        <v>12</v>
      </c>
      <c r="G25" s="15"/>
      <c r="I25" s="41">
        <v>32</v>
      </c>
      <c r="K25" t="s">
        <v>12</v>
      </c>
      <c r="N25" s="41">
        <v>297</v>
      </c>
    </row>
    <row r="26" spans="1:17" x14ac:dyDescent="0.25">
      <c r="A26" t="s">
        <v>13</v>
      </c>
      <c r="D26" s="41">
        <v>26</v>
      </c>
      <c r="F26" t="s">
        <v>14</v>
      </c>
      <c r="G26" s="15"/>
      <c r="I26" s="41">
        <v>23</v>
      </c>
      <c r="K26" t="s">
        <v>14</v>
      </c>
      <c r="N26" s="41">
        <v>33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17</v>
      </c>
      <c r="K27" t="s">
        <v>13</v>
      </c>
      <c r="N27" s="41">
        <v>45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2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workbookViewId="0"/>
  </sheetViews>
  <sheetFormatPr defaultRowHeight="15" x14ac:dyDescent="0.25"/>
  <cols>
    <col min="4" max="4" width="9" style="4"/>
    <col min="9" max="9" width="9" style="4"/>
    <col min="14" max="14" width="9" style="4"/>
    <col min="17" max="17" width="9" style="4"/>
  </cols>
  <sheetData>
    <row r="1" spans="1:17" x14ac:dyDescent="0.25">
      <c r="N1"/>
      <c r="Q1"/>
    </row>
    <row r="2" spans="1:17" x14ac:dyDescent="0.25">
      <c r="A2" s="42"/>
      <c r="B2" s="42"/>
      <c r="C2" s="42"/>
      <c r="D2" s="67"/>
      <c r="E2" s="43" t="s">
        <v>27</v>
      </c>
      <c r="F2" s="42"/>
      <c r="G2" s="42"/>
      <c r="H2" s="42"/>
      <c r="I2" s="44"/>
      <c r="J2" s="42"/>
      <c r="K2" s="42"/>
      <c r="L2" s="42"/>
      <c r="M2" s="42"/>
      <c r="N2" s="44"/>
      <c r="Q2"/>
    </row>
    <row r="4" spans="1:17" x14ac:dyDescent="0.25">
      <c r="A4" s="45" t="s">
        <v>0</v>
      </c>
      <c r="F4" s="45" t="s">
        <v>28</v>
      </c>
      <c r="K4" s="45" t="s">
        <v>2</v>
      </c>
      <c r="N4"/>
      <c r="Q4"/>
    </row>
    <row r="5" spans="1:17" x14ac:dyDescent="0.25">
      <c r="N5"/>
      <c r="Q5"/>
    </row>
    <row r="6" spans="1:17" x14ac:dyDescent="0.25">
      <c r="B6" t="s">
        <v>3</v>
      </c>
      <c r="D6" s="46">
        <v>3</v>
      </c>
      <c r="G6" t="s">
        <v>3</v>
      </c>
      <c r="I6" s="46">
        <v>2</v>
      </c>
      <c r="L6" t="s">
        <v>3</v>
      </c>
      <c r="N6" s="46">
        <v>74</v>
      </c>
      <c r="Q6"/>
    </row>
    <row r="7" spans="1:17" x14ac:dyDescent="0.25">
      <c r="B7" t="s">
        <v>4</v>
      </c>
      <c r="D7" s="46">
        <v>3</v>
      </c>
      <c r="G7" t="s">
        <v>4</v>
      </c>
      <c r="I7" s="46">
        <v>2</v>
      </c>
      <c r="L7" t="s">
        <v>4</v>
      </c>
      <c r="N7" s="46">
        <v>62</v>
      </c>
      <c r="Q7"/>
    </row>
    <row r="8" spans="1:17" x14ac:dyDescent="0.25">
      <c r="B8" t="s">
        <v>5</v>
      </c>
      <c r="D8" s="47">
        <f>D6-D7</f>
        <v>0</v>
      </c>
      <c r="G8" t="s">
        <v>5</v>
      </c>
      <c r="I8" s="47">
        <f>I6-I7</f>
        <v>0</v>
      </c>
      <c r="L8" t="s">
        <v>5</v>
      </c>
      <c r="N8" s="47">
        <f>N6-N7</f>
        <v>12</v>
      </c>
      <c r="Q8"/>
    </row>
    <row r="9" spans="1:17" x14ac:dyDescent="0.25">
      <c r="D9" s="48"/>
      <c r="I9" s="48"/>
      <c r="N9" s="48"/>
    </row>
    <row r="10" spans="1:17" s="26" customFormat="1" x14ac:dyDescent="0.25">
      <c r="A10" s="49"/>
      <c r="B10" s="49"/>
      <c r="C10" s="49"/>
      <c r="D10" s="68"/>
      <c r="E10" s="49"/>
      <c r="F10" s="50" t="s">
        <v>6</v>
      </c>
      <c r="G10" s="49"/>
      <c r="H10" s="49"/>
      <c r="I10" s="51"/>
      <c r="J10" s="49"/>
      <c r="K10" s="49"/>
      <c r="L10" s="49"/>
      <c r="M10" s="49"/>
      <c r="N10" s="51"/>
      <c r="Q10" s="52"/>
    </row>
    <row r="11" spans="1:17" x14ac:dyDescent="0.25">
      <c r="D11" s="48"/>
      <c r="I11" s="48"/>
      <c r="N11" s="48"/>
      <c r="Q11" s="52"/>
    </row>
    <row r="12" spans="1:17" x14ac:dyDescent="0.25">
      <c r="A12" s="45" t="s">
        <v>7</v>
      </c>
      <c r="D12" s="63"/>
      <c r="G12" s="15"/>
      <c r="I12" s="53"/>
      <c r="N12" s="63"/>
      <c r="Q12" s="63"/>
    </row>
    <row r="13" spans="1:17" x14ac:dyDescent="0.25">
      <c r="D13" s="52"/>
      <c r="G13" s="15"/>
      <c r="I13" s="53"/>
      <c r="N13" s="63"/>
      <c r="Q13" s="63"/>
    </row>
    <row r="14" spans="1:17" x14ac:dyDescent="0.25">
      <c r="A14" s="45" t="s">
        <v>8</v>
      </c>
      <c r="D14" s="52" t="s">
        <v>9</v>
      </c>
      <c r="F14" s="45" t="s">
        <v>10</v>
      </c>
      <c r="G14" s="15"/>
      <c r="I14" s="52" t="s">
        <v>9</v>
      </c>
      <c r="K14" s="45" t="s">
        <v>11</v>
      </c>
      <c r="N14" s="63" t="s">
        <v>9</v>
      </c>
      <c r="Q14" s="63"/>
    </row>
    <row r="15" spans="1:17" x14ac:dyDescent="0.25">
      <c r="A15" t="s">
        <v>12</v>
      </c>
      <c r="D15" s="54">
        <v>3</v>
      </c>
      <c r="F15" t="s">
        <v>12</v>
      </c>
      <c r="G15" s="15"/>
      <c r="I15" s="54">
        <v>1</v>
      </c>
      <c r="K15" t="s">
        <v>12</v>
      </c>
      <c r="N15" s="54">
        <v>29</v>
      </c>
      <c r="Q15" s="63"/>
    </row>
    <row r="16" spans="1:17" x14ac:dyDescent="0.25">
      <c r="A16" t="s">
        <v>13</v>
      </c>
      <c r="D16" s="54">
        <v>0</v>
      </c>
      <c r="F16" t="s">
        <v>13</v>
      </c>
      <c r="G16" s="15"/>
      <c r="I16" s="54">
        <v>0</v>
      </c>
      <c r="K16" t="s">
        <v>14</v>
      </c>
      <c r="N16" s="54">
        <v>20</v>
      </c>
      <c r="Q16" s="63"/>
    </row>
    <row r="17" spans="1:17" x14ac:dyDescent="0.25">
      <c r="A17" t="s">
        <v>15</v>
      </c>
      <c r="D17" s="54">
        <v>0</v>
      </c>
      <c r="F17" t="s">
        <v>15</v>
      </c>
      <c r="G17" s="15"/>
      <c r="I17" s="54">
        <v>1</v>
      </c>
      <c r="K17" t="s">
        <v>13</v>
      </c>
      <c r="N17" s="54">
        <v>11</v>
      </c>
      <c r="Q17" s="63"/>
    </row>
    <row r="18" spans="1:17" x14ac:dyDescent="0.25">
      <c r="D18" s="52"/>
      <c r="G18" s="15"/>
      <c r="I18" s="52"/>
      <c r="K18" t="s">
        <v>15</v>
      </c>
      <c r="N18" s="54">
        <v>2</v>
      </c>
    </row>
    <row r="19" spans="1:17" x14ac:dyDescent="0.25">
      <c r="D19" s="63"/>
      <c r="G19" s="15"/>
      <c r="I19" s="53"/>
      <c r="N19" s="63"/>
      <c r="Q19" s="63"/>
    </row>
    <row r="20" spans="1:17" x14ac:dyDescent="0.25">
      <c r="A20" s="55"/>
      <c r="B20" s="55"/>
      <c r="C20" s="55"/>
      <c r="D20" s="69"/>
      <c r="E20" s="55"/>
      <c r="F20" s="56" t="s">
        <v>16</v>
      </c>
      <c r="G20" s="55"/>
      <c r="H20" s="55"/>
      <c r="I20" s="57"/>
      <c r="J20" s="55"/>
      <c r="K20" s="55"/>
      <c r="L20" s="55"/>
      <c r="M20" s="55"/>
      <c r="N20" s="57"/>
      <c r="Q20" s="63"/>
    </row>
    <row r="21" spans="1:17" x14ac:dyDescent="0.25">
      <c r="N21"/>
      <c r="Q21"/>
    </row>
    <row r="22" spans="1:17" x14ac:dyDescent="0.25">
      <c r="A22" s="45" t="s">
        <v>17</v>
      </c>
      <c r="D22" s="63"/>
      <c r="G22" s="15"/>
      <c r="I22" s="53"/>
      <c r="N22" s="63"/>
      <c r="Q22"/>
    </row>
    <row r="23" spans="1:17" x14ac:dyDescent="0.25">
      <c r="D23" s="52"/>
      <c r="G23" s="15"/>
      <c r="I23" s="53"/>
      <c r="N23" s="63"/>
      <c r="Q23"/>
    </row>
    <row r="24" spans="1:17" x14ac:dyDescent="0.25">
      <c r="A24" s="45" t="s">
        <v>8</v>
      </c>
      <c r="D24" s="52" t="s">
        <v>9</v>
      </c>
      <c r="F24" s="45" t="s">
        <v>10</v>
      </c>
      <c r="G24" s="15"/>
      <c r="I24" s="52" t="s">
        <v>9</v>
      </c>
      <c r="K24" s="45" t="s">
        <v>11</v>
      </c>
      <c r="N24" s="63" t="s">
        <v>9</v>
      </c>
      <c r="Q24"/>
    </row>
    <row r="25" spans="1:17" x14ac:dyDescent="0.25">
      <c r="A25" t="s">
        <v>12</v>
      </c>
      <c r="D25" s="58">
        <v>3</v>
      </c>
      <c r="F25" t="s">
        <v>12</v>
      </c>
      <c r="G25" s="15"/>
      <c r="I25" s="58">
        <v>0</v>
      </c>
      <c r="K25" t="s">
        <v>12</v>
      </c>
      <c r="N25" s="58">
        <v>29</v>
      </c>
      <c r="Q25"/>
    </row>
    <row r="26" spans="1:17" x14ac:dyDescent="0.25">
      <c r="A26" t="s">
        <v>13</v>
      </c>
      <c r="D26" s="58">
        <v>0</v>
      </c>
      <c r="F26" t="s">
        <v>14</v>
      </c>
      <c r="G26" s="15"/>
      <c r="I26" s="58">
        <v>1</v>
      </c>
      <c r="K26" t="s">
        <v>14</v>
      </c>
      <c r="N26" s="58">
        <v>21</v>
      </c>
      <c r="Q26"/>
    </row>
    <row r="27" spans="1:17" x14ac:dyDescent="0.25">
      <c r="A27" t="s">
        <v>15</v>
      </c>
      <c r="D27" s="58">
        <v>0</v>
      </c>
      <c r="F27" t="s">
        <v>13</v>
      </c>
      <c r="G27" s="15"/>
      <c r="I27" s="58">
        <v>0</v>
      </c>
      <c r="K27" t="s">
        <v>13</v>
      </c>
      <c r="N27" s="58">
        <v>12</v>
      </c>
      <c r="Q27"/>
    </row>
    <row r="28" spans="1:17" x14ac:dyDescent="0.25">
      <c r="D28" s="52"/>
      <c r="F28" t="s">
        <v>15</v>
      </c>
      <c r="G28" s="15"/>
      <c r="I28" s="58">
        <v>1</v>
      </c>
      <c r="K28" t="s">
        <v>15</v>
      </c>
      <c r="N28" s="58">
        <v>0</v>
      </c>
      <c r="Q28"/>
    </row>
  </sheetData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29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54</v>
      </c>
      <c r="G6" t="s">
        <v>3</v>
      </c>
      <c r="I6" s="6">
        <v>36</v>
      </c>
      <c r="L6" t="s">
        <v>3</v>
      </c>
      <c r="N6" s="6">
        <v>680</v>
      </c>
    </row>
    <row r="7" spans="1:17" x14ac:dyDescent="0.25">
      <c r="B7" t="s">
        <v>4</v>
      </c>
      <c r="D7" s="6">
        <v>33</v>
      </c>
      <c r="G7" t="s">
        <v>4</v>
      </c>
      <c r="I7" s="6">
        <v>23</v>
      </c>
      <c r="L7" t="s">
        <v>4</v>
      </c>
      <c r="N7" s="6">
        <v>67</v>
      </c>
    </row>
    <row r="8" spans="1:17" x14ac:dyDescent="0.25">
      <c r="B8" t="s">
        <v>5</v>
      </c>
      <c r="D8" s="62">
        <f>D6-D7</f>
        <v>21</v>
      </c>
      <c r="G8" t="s">
        <v>5</v>
      </c>
      <c r="I8" s="62">
        <f>I6-I7</f>
        <v>13</v>
      </c>
      <c r="L8" t="s">
        <v>5</v>
      </c>
      <c r="N8" s="62">
        <f>N6-N7</f>
        <v>613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29</v>
      </c>
      <c r="F15" t="s">
        <v>12</v>
      </c>
      <c r="G15" s="15"/>
      <c r="I15" s="39">
        <v>18</v>
      </c>
      <c r="K15" t="s">
        <v>12</v>
      </c>
      <c r="N15" s="39">
        <v>42</v>
      </c>
    </row>
    <row r="16" spans="1:17" x14ac:dyDescent="0.25">
      <c r="A16" t="s">
        <v>13</v>
      </c>
      <c r="D16" s="39">
        <v>4</v>
      </c>
      <c r="F16" t="s">
        <v>13</v>
      </c>
      <c r="G16" s="15"/>
      <c r="I16" s="39">
        <v>5</v>
      </c>
      <c r="K16" t="s">
        <v>14</v>
      </c>
      <c r="N16" s="39">
        <v>17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8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28</v>
      </c>
      <c r="F25" t="s">
        <v>12</v>
      </c>
      <c r="G25" s="15"/>
      <c r="I25" s="41">
        <v>12</v>
      </c>
      <c r="K25" t="s">
        <v>12</v>
      </c>
      <c r="N25" s="41">
        <v>37</v>
      </c>
    </row>
    <row r="26" spans="1:17" x14ac:dyDescent="0.25">
      <c r="A26" t="s">
        <v>13</v>
      </c>
      <c r="D26" s="41">
        <v>5</v>
      </c>
      <c r="F26" t="s">
        <v>14</v>
      </c>
      <c r="G26" s="15"/>
      <c r="I26" s="41">
        <v>5</v>
      </c>
      <c r="K26" t="s">
        <v>14</v>
      </c>
      <c r="N26" s="41">
        <v>24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6</v>
      </c>
      <c r="K27" t="s">
        <v>13</v>
      </c>
      <c r="N27" s="41">
        <v>6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30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57</v>
      </c>
      <c r="G6" t="s">
        <v>3</v>
      </c>
      <c r="I6" s="6">
        <v>37</v>
      </c>
      <c r="L6" t="s">
        <v>3</v>
      </c>
      <c r="N6" s="6">
        <v>1098</v>
      </c>
    </row>
    <row r="7" spans="1:17" x14ac:dyDescent="0.25">
      <c r="B7" t="s">
        <v>4</v>
      </c>
      <c r="D7" s="6">
        <v>41</v>
      </c>
      <c r="G7" t="s">
        <v>4</v>
      </c>
      <c r="I7" s="6">
        <v>26</v>
      </c>
      <c r="L7" t="s">
        <v>4</v>
      </c>
      <c r="N7" s="6">
        <v>53</v>
      </c>
    </row>
    <row r="8" spans="1:17" x14ac:dyDescent="0.25">
      <c r="B8" t="s">
        <v>5</v>
      </c>
      <c r="D8" s="62">
        <f>D6-D7</f>
        <v>16</v>
      </c>
      <c r="G8" t="s">
        <v>5</v>
      </c>
      <c r="I8" s="62">
        <f>I6-I7</f>
        <v>11</v>
      </c>
      <c r="L8" t="s">
        <v>5</v>
      </c>
      <c r="N8" s="62">
        <f>N6-N7</f>
        <v>1045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35</v>
      </c>
      <c r="F15" t="s">
        <v>12</v>
      </c>
      <c r="G15" s="15"/>
      <c r="I15" s="39">
        <v>22</v>
      </c>
      <c r="K15" t="s">
        <v>12</v>
      </c>
      <c r="N15" s="39">
        <v>38</v>
      </c>
    </row>
    <row r="16" spans="1:17" x14ac:dyDescent="0.25">
      <c r="A16" t="s">
        <v>13</v>
      </c>
      <c r="D16" s="39">
        <v>6</v>
      </c>
      <c r="F16" t="s">
        <v>13</v>
      </c>
      <c r="G16" s="15"/>
      <c r="I16" s="39">
        <v>3</v>
      </c>
      <c r="K16" t="s">
        <v>14</v>
      </c>
      <c r="N16" s="39">
        <v>9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1</v>
      </c>
      <c r="K17" t="s">
        <v>13</v>
      </c>
      <c r="N17" s="39">
        <v>6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34</v>
      </c>
      <c r="F25" t="s">
        <v>12</v>
      </c>
      <c r="G25" s="15"/>
      <c r="I25" s="41">
        <v>21</v>
      </c>
      <c r="K25" t="s">
        <v>12</v>
      </c>
      <c r="N25" s="41">
        <v>26</v>
      </c>
    </row>
    <row r="26" spans="1:17" x14ac:dyDescent="0.25">
      <c r="A26" t="s">
        <v>13</v>
      </c>
      <c r="D26" s="41">
        <v>7</v>
      </c>
      <c r="F26" t="s">
        <v>14</v>
      </c>
      <c r="G26" s="15"/>
      <c r="I26" s="41">
        <v>1</v>
      </c>
      <c r="K26" t="s">
        <v>14</v>
      </c>
      <c r="N26" s="41">
        <v>21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3</v>
      </c>
      <c r="K27" t="s">
        <v>13</v>
      </c>
      <c r="N27" s="41">
        <v>6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1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.875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7.12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39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/>
      <c r="G6" t="s">
        <v>3</v>
      </c>
      <c r="I6" s="6"/>
      <c r="L6" t="s">
        <v>3</v>
      </c>
      <c r="N6" s="6">
        <v>30</v>
      </c>
    </row>
    <row r="7" spans="1:17" x14ac:dyDescent="0.25">
      <c r="B7" t="s">
        <v>4</v>
      </c>
      <c r="D7" s="6"/>
      <c r="G7" t="s">
        <v>4</v>
      </c>
      <c r="I7" s="6"/>
      <c r="L7" t="s">
        <v>4</v>
      </c>
      <c r="N7" s="6">
        <v>3</v>
      </c>
    </row>
    <row r="8" spans="1:17" x14ac:dyDescent="0.25">
      <c r="B8" t="s">
        <v>5</v>
      </c>
      <c r="D8" s="62">
        <f>D6-D7</f>
        <v>0</v>
      </c>
      <c r="G8" t="s">
        <v>5</v>
      </c>
      <c r="I8" s="62">
        <f>I6-I7</f>
        <v>0</v>
      </c>
      <c r="L8" t="s">
        <v>5</v>
      </c>
      <c r="N8" s="62">
        <f>N6-N7</f>
        <v>27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16"/>
    </row>
    <row r="13" spans="1:17" x14ac:dyDescent="0.25">
      <c r="D13" s="14"/>
      <c r="G13" s="15"/>
      <c r="I13" s="16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8"/>
      <c r="F15" t="s">
        <v>12</v>
      </c>
      <c r="G15" s="15"/>
      <c r="I15" s="38"/>
      <c r="K15" t="s">
        <v>12</v>
      </c>
      <c r="N15" s="39">
        <v>3</v>
      </c>
    </row>
    <row r="16" spans="1:17" x14ac:dyDescent="0.25">
      <c r="A16" t="s">
        <v>13</v>
      </c>
      <c r="D16" s="38"/>
      <c r="F16" t="s">
        <v>13</v>
      </c>
      <c r="G16" s="15"/>
      <c r="I16" s="38"/>
      <c r="K16" t="s">
        <v>14</v>
      </c>
      <c r="N16" s="39">
        <v>0</v>
      </c>
    </row>
    <row r="17" spans="1:17" x14ac:dyDescent="0.25">
      <c r="A17" t="s">
        <v>15</v>
      </c>
      <c r="D17" s="38"/>
      <c r="F17" t="s">
        <v>15</v>
      </c>
      <c r="G17" s="15"/>
      <c r="I17" s="38"/>
      <c r="K17" t="s">
        <v>13</v>
      </c>
      <c r="N17" s="39">
        <v>0</v>
      </c>
    </row>
    <row r="18" spans="1:17" s="7" customFormat="1" x14ac:dyDescent="0.25">
      <c r="D18" s="13"/>
      <c r="G18" s="17"/>
      <c r="I18" s="13"/>
      <c r="K18" t="s">
        <v>15</v>
      </c>
      <c r="N18" s="39">
        <v>0</v>
      </c>
      <c r="Q18" s="9"/>
    </row>
    <row r="19" spans="1:17" x14ac:dyDescent="0.25">
      <c r="G19" s="15"/>
      <c r="I19" s="16"/>
    </row>
    <row r="20" spans="1:17" x14ac:dyDescent="0.25">
      <c r="A20" s="18"/>
      <c r="B20" s="18"/>
      <c r="C20" s="18"/>
      <c r="D20" s="19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16"/>
    </row>
    <row r="23" spans="1:17" x14ac:dyDescent="0.25">
      <c r="D23" s="14"/>
      <c r="G23" s="15"/>
      <c r="I23" s="16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0"/>
      <c r="F25" t="s">
        <v>12</v>
      </c>
      <c r="I25" s="40"/>
      <c r="K25" t="s">
        <v>12</v>
      </c>
      <c r="N25" s="41">
        <v>2</v>
      </c>
    </row>
    <row r="26" spans="1:17" x14ac:dyDescent="0.25">
      <c r="A26" t="s">
        <v>13</v>
      </c>
      <c r="D26" s="40"/>
      <c r="F26" t="s">
        <v>14</v>
      </c>
      <c r="I26" s="40"/>
      <c r="K26" t="s">
        <v>14</v>
      </c>
      <c r="N26" s="41">
        <v>1</v>
      </c>
    </row>
    <row r="27" spans="1:17" x14ac:dyDescent="0.25">
      <c r="A27" t="s">
        <v>15</v>
      </c>
      <c r="D27" s="40"/>
      <c r="F27" t="s">
        <v>13</v>
      </c>
      <c r="I27" s="40"/>
      <c r="K27" t="s">
        <v>13</v>
      </c>
      <c r="N27" s="41">
        <v>0</v>
      </c>
    </row>
    <row r="28" spans="1:17" x14ac:dyDescent="0.25">
      <c r="A28" s="7"/>
      <c r="B28" s="7"/>
      <c r="C28" s="7"/>
      <c r="D28" s="13"/>
      <c r="E28" s="7"/>
      <c r="F28" t="s">
        <v>15</v>
      </c>
      <c r="G28" s="7"/>
      <c r="H28" s="7"/>
      <c r="I28" s="40"/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31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58</v>
      </c>
      <c r="G6" t="s">
        <v>3</v>
      </c>
      <c r="I6" s="6">
        <v>35</v>
      </c>
      <c r="L6" t="s">
        <v>3</v>
      </c>
      <c r="N6" s="6">
        <v>846</v>
      </c>
    </row>
    <row r="7" spans="1:17" x14ac:dyDescent="0.25">
      <c r="B7" t="s">
        <v>4</v>
      </c>
      <c r="D7" s="6">
        <v>41</v>
      </c>
      <c r="G7" t="s">
        <v>4</v>
      </c>
      <c r="I7" s="6">
        <v>25</v>
      </c>
      <c r="L7" t="s">
        <v>4</v>
      </c>
      <c r="N7" s="6">
        <v>268</v>
      </c>
    </row>
    <row r="8" spans="1:17" x14ac:dyDescent="0.25">
      <c r="B8" t="s">
        <v>5</v>
      </c>
      <c r="D8" s="62">
        <f>D6-D7</f>
        <v>17</v>
      </c>
      <c r="G8" t="s">
        <v>5</v>
      </c>
      <c r="I8" s="62">
        <f>I6-I7</f>
        <v>10</v>
      </c>
      <c r="L8" t="s">
        <v>5</v>
      </c>
      <c r="N8" s="62">
        <f>N6-N7</f>
        <v>578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28</v>
      </c>
      <c r="F15" t="s">
        <v>12</v>
      </c>
      <c r="G15" s="15"/>
      <c r="I15" s="39">
        <v>20</v>
      </c>
      <c r="K15" t="s">
        <v>12</v>
      </c>
      <c r="N15" s="39">
        <v>62</v>
      </c>
    </row>
    <row r="16" spans="1:17" x14ac:dyDescent="0.25">
      <c r="A16" t="s">
        <v>13</v>
      </c>
      <c r="D16" s="39">
        <v>13</v>
      </c>
      <c r="F16" t="s">
        <v>13</v>
      </c>
      <c r="G16" s="15"/>
      <c r="I16" s="39">
        <v>5</v>
      </c>
      <c r="K16" t="s">
        <v>14</v>
      </c>
      <c r="N16" s="39">
        <v>158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48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27</v>
      </c>
      <c r="F25" t="s">
        <v>12</v>
      </c>
      <c r="G25" s="15"/>
      <c r="I25" s="41">
        <v>21</v>
      </c>
      <c r="K25" t="s">
        <v>12</v>
      </c>
      <c r="N25" s="41">
        <v>61</v>
      </c>
    </row>
    <row r="26" spans="1:17" x14ac:dyDescent="0.25">
      <c r="A26" t="s">
        <v>13</v>
      </c>
      <c r="D26" s="41">
        <v>14</v>
      </c>
      <c r="F26" t="s">
        <v>14</v>
      </c>
      <c r="G26" s="15"/>
      <c r="I26" s="41">
        <v>3</v>
      </c>
      <c r="K26" t="s">
        <v>14</v>
      </c>
      <c r="N26" s="41">
        <v>145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1</v>
      </c>
      <c r="K27" t="s">
        <v>13</v>
      </c>
      <c r="N27" s="41">
        <v>62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</row>
  </sheetData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.625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7" customWidth="1"/>
    <col min="14" max="14" width="8" style="4" customWidth="1"/>
    <col min="17" max="17" width="9" style="4"/>
  </cols>
  <sheetData>
    <row r="2" spans="1:17" x14ac:dyDescent="0.25">
      <c r="A2" s="1"/>
      <c r="B2" s="1"/>
      <c r="C2" s="1"/>
      <c r="D2" s="59"/>
      <c r="E2" s="2" t="s">
        <v>43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48</v>
      </c>
      <c r="G6" t="s">
        <v>3</v>
      </c>
      <c r="I6" s="6">
        <v>33</v>
      </c>
      <c r="L6" t="s">
        <v>3</v>
      </c>
      <c r="N6" s="6">
        <v>546</v>
      </c>
    </row>
    <row r="7" spans="1:17" x14ac:dyDescent="0.25">
      <c r="B7" t="s">
        <v>4</v>
      </c>
      <c r="D7" s="6">
        <v>28</v>
      </c>
      <c r="G7" t="s">
        <v>4</v>
      </c>
      <c r="I7" s="6">
        <v>23</v>
      </c>
      <c r="L7" t="s">
        <v>4</v>
      </c>
      <c r="N7" s="6">
        <v>61</v>
      </c>
    </row>
    <row r="8" spans="1:17" x14ac:dyDescent="0.25">
      <c r="B8" t="s">
        <v>5</v>
      </c>
      <c r="D8" s="62">
        <f>D6-D7</f>
        <v>20</v>
      </c>
      <c r="G8" t="s">
        <v>5</v>
      </c>
      <c r="I8" s="62">
        <f>I6-I7</f>
        <v>10</v>
      </c>
      <c r="L8" t="s">
        <v>5</v>
      </c>
      <c r="N8" s="62">
        <f>N6-N7</f>
        <v>485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26</v>
      </c>
      <c r="F15" t="s">
        <v>12</v>
      </c>
      <c r="G15" s="15"/>
      <c r="I15" s="39">
        <v>18</v>
      </c>
      <c r="K15" t="s">
        <v>12</v>
      </c>
      <c r="N15" s="39">
        <v>37</v>
      </c>
    </row>
    <row r="16" spans="1:17" x14ac:dyDescent="0.25">
      <c r="A16" t="s">
        <v>13</v>
      </c>
      <c r="D16" s="39">
        <v>2</v>
      </c>
      <c r="F16" t="s">
        <v>13</v>
      </c>
      <c r="G16" s="15"/>
      <c r="I16" s="39">
        <v>5</v>
      </c>
      <c r="K16" t="s">
        <v>14</v>
      </c>
      <c r="N16" s="39">
        <v>9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10</v>
      </c>
    </row>
    <row r="18" spans="1:17" s="7" customFormat="1" x14ac:dyDescent="0.25">
      <c r="D18" s="14"/>
      <c r="G18" s="17"/>
      <c r="I18" s="14"/>
      <c r="K18" t="s">
        <v>15</v>
      </c>
      <c r="N18" s="39">
        <v>5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23</v>
      </c>
      <c r="F25" t="s">
        <v>12</v>
      </c>
      <c r="G25" s="15"/>
      <c r="I25" s="41">
        <v>17</v>
      </c>
      <c r="K25" t="s">
        <v>12</v>
      </c>
      <c r="N25" s="41">
        <v>34</v>
      </c>
    </row>
    <row r="26" spans="1:17" x14ac:dyDescent="0.25">
      <c r="A26" t="s">
        <v>13</v>
      </c>
      <c r="D26" s="41">
        <v>5</v>
      </c>
      <c r="F26" t="s">
        <v>14</v>
      </c>
      <c r="G26" s="15"/>
      <c r="I26" s="41">
        <v>2</v>
      </c>
      <c r="K26" t="s">
        <v>14</v>
      </c>
      <c r="N26" s="41">
        <v>12</v>
      </c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4</v>
      </c>
      <c r="K27" t="s">
        <v>13</v>
      </c>
      <c r="N27" s="41">
        <v>8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7</v>
      </c>
    </row>
  </sheetData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8.25" customWidth="1"/>
    <col min="4" max="4" width="8.375" style="4" customWidth="1"/>
    <col min="6" max="6" width="9.25" customWidth="1"/>
    <col min="7" max="7" width="24.375" customWidth="1"/>
    <col min="8" max="8" width="4.125" customWidth="1"/>
    <col min="9" max="9" width="14.125" style="4" customWidth="1"/>
    <col min="10" max="10" width="5.75" customWidth="1"/>
    <col min="13" max="13" width="9" style="4"/>
  </cols>
  <sheetData>
    <row r="2" spans="1:13" x14ac:dyDescent="0.25">
      <c r="A2" s="1"/>
      <c r="B2" s="1"/>
      <c r="C2" s="1"/>
      <c r="D2" s="59"/>
      <c r="E2" s="2" t="s">
        <v>32</v>
      </c>
      <c r="F2" s="1"/>
      <c r="G2" s="1"/>
      <c r="H2" s="1"/>
      <c r="I2" s="3"/>
      <c r="J2" s="1"/>
    </row>
    <row r="4" spans="1:13" x14ac:dyDescent="0.25">
      <c r="A4" s="5" t="s">
        <v>0</v>
      </c>
      <c r="F4" s="5" t="s">
        <v>1</v>
      </c>
    </row>
    <row r="6" spans="1:13" x14ac:dyDescent="0.25">
      <c r="B6" t="s">
        <v>3</v>
      </c>
      <c r="D6" s="6">
        <v>44</v>
      </c>
      <c r="G6" t="s">
        <v>3</v>
      </c>
      <c r="I6" s="6">
        <v>251</v>
      </c>
    </row>
    <row r="7" spans="1:13" x14ac:dyDescent="0.25">
      <c r="B7" t="s">
        <v>4</v>
      </c>
      <c r="D7" s="6">
        <v>14</v>
      </c>
      <c r="G7" t="s">
        <v>4</v>
      </c>
      <c r="I7" s="6">
        <v>107</v>
      </c>
    </row>
    <row r="8" spans="1:13" x14ac:dyDescent="0.25">
      <c r="B8" t="s">
        <v>5</v>
      </c>
      <c r="D8" s="62">
        <f>D6-D7</f>
        <v>30</v>
      </c>
      <c r="G8" t="s">
        <v>5</v>
      </c>
      <c r="I8" s="62">
        <f>I6-I7</f>
        <v>144</v>
      </c>
    </row>
    <row r="9" spans="1:13" s="7" customFormat="1" x14ac:dyDescent="0.25">
      <c r="D9" s="8"/>
      <c r="I9" s="8"/>
      <c r="M9" s="9"/>
    </row>
    <row r="10" spans="1:13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M10" s="14"/>
    </row>
    <row r="11" spans="1:13" s="13" customFormat="1" x14ac:dyDescent="0.25">
      <c r="D11" s="8"/>
      <c r="I11" s="8"/>
      <c r="M11" s="14"/>
    </row>
    <row r="12" spans="1:13" x14ac:dyDescent="0.25">
      <c r="A12" s="5" t="s">
        <v>7</v>
      </c>
      <c r="G12" s="15"/>
      <c r="I12" s="53"/>
    </row>
    <row r="13" spans="1:13" x14ac:dyDescent="0.25">
      <c r="D13" s="14"/>
      <c r="G13" s="15"/>
      <c r="I13" s="53"/>
    </row>
    <row r="14" spans="1:13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</row>
    <row r="15" spans="1:13" x14ac:dyDescent="0.25">
      <c r="A15" t="s">
        <v>12</v>
      </c>
      <c r="D15" s="39">
        <v>13</v>
      </c>
      <c r="F15" t="s">
        <v>12</v>
      </c>
      <c r="G15" s="15"/>
      <c r="I15" s="39">
        <v>104</v>
      </c>
    </row>
    <row r="16" spans="1:13" x14ac:dyDescent="0.25">
      <c r="A16" t="s">
        <v>13</v>
      </c>
      <c r="D16" s="39">
        <v>1</v>
      </c>
      <c r="F16" t="s">
        <v>13</v>
      </c>
      <c r="G16" s="15"/>
      <c r="I16" s="39">
        <v>3</v>
      </c>
    </row>
    <row r="17" spans="1:13" x14ac:dyDescent="0.25">
      <c r="A17" t="s">
        <v>15</v>
      </c>
      <c r="D17" s="39">
        <v>0</v>
      </c>
      <c r="F17" t="s">
        <v>15</v>
      </c>
      <c r="G17" s="15"/>
      <c r="I17" s="39">
        <v>0</v>
      </c>
    </row>
    <row r="18" spans="1:13" s="7" customFormat="1" x14ac:dyDescent="0.25">
      <c r="D18" s="14"/>
      <c r="G18" s="17"/>
      <c r="I18" s="14"/>
      <c r="M18" s="9"/>
    </row>
    <row r="19" spans="1:13" x14ac:dyDescent="0.25">
      <c r="G19" s="15"/>
      <c r="I19" s="53"/>
    </row>
    <row r="20" spans="1:13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</row>
    <row r="22" spans="1:13" x14ac:dyDescent="0.25">
      <c r="A22" s="5" t="s">
        <v>17</v>
      </c>
      <c r="G22" s="15"/>
      <c r="I22" s="53"/>
    </row>
    <row r="23" spans="1:13" x14ac:dyDescent="0.25">
      <c r="D23" s="14"/>
      <c r="G23" s="15"/>
      <c r="I23" s="53"/>
    </row>
    <row r="24" spans="1:13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</row>
    <row r="25" spans="1:13" x14ac:dyDescent="0.25">
      <c r="A25" t="s">
        <v>12</v>
      </c>
      <c r="D25" s="41">
        <v>13</v>
      </c>
      <c r="F25" t="s">
        <v>12</v>
      </c>
      <c r="I25" s="41">
        <v>89</v>
      </c>
    </row>
    <row r="26" spans="1:13" x14ac:dyDescent="0.25">
      <c r="A26" t="s">
        <v>13</v>
      </c>
      <c r="D26" s="41">
        <v>1</v>
      </c>
      <c r="F26" t="s">
        <v>14</v>
      </c>
      <c r="I26" s="41">
        <v>12</v>
      </c>
    </row>
    <row r="27" spans="1:13" x14ac:dyDescent="0.25">
      <c r="A27" t="s">
        <v>15</v>
      </c>
      <c r="D27" s="41">
        <v>0</v>
      </c>
      <c r="F27" t="s">
        <v>13</v>
      </c>
      <c r="I27" s="41">
        <v>5</v>
      </c>
    </row>
    <row r="28" spans="1:13" x14ac:dyDescent="0.25">
      <c r="A28" s="7"/>
      <c r="B28" s="7"/>
      <c r="C28" s="7"/>
      <c r="D28" s="14"/>
      <c r="E28" s="7"/>
      <c r="F28" t="s">
        <v>15</v>
      </c>
      <c r="G28" s="7"/>
      <c r="H28" s="7"/>
      <c r="I28" s="41">
        <v>1</v>
      </c>
      <c r="J28" s="7"/>
    </row>
  </sheetData>
  <pageMargins left="0.511811024" right="0.511811024" top="0.78740157499999996" bottom="0.78740157499999996" header="0.31496062000000002" footer="0.3149606200000000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.75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40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</v>
      </c>
      <c r="G6" t="s">
        <v>3</v>
      </c>
      <c r="I6" s="6">
        <v>1</v>
      </c>
      <c r="L6" t="s">
        <v>3</v>
      </c>
      <c r="N6" s="6"/>
    </row>
    <row r="7" spans="1:17" x14ac:dyDescent="0.25">
      <c r="B7" t="s">
        <v>4</v>
      </c>
      <c r="D7" s="6">
        <v>1</v>
      </c>
      <c r="G7" t="s">
        <v>4</v>
      </c>
      <c r="I7" s="6">
        <v>1</v>
      </c>
      <c r="L7" t="s">
        <v>4</v>
      </c>
      <c r="N7" s="6"/>
    </row>
    <row r="8" spans="1:17" x14ac:dyDescent="0.25">
      <c r="B8" t="s">
        <v>5</v>
      </c>
      <c r="D8" s="62">
        <f>D6-D7</f>
        <v>0</v>
      </c>
      <c r="G8" t="s">
        <v>5</v>
      </c>
      <c r="I8" s="62">
        <f>I6-I7</f>
        <v>0</v>
      </c>
      <c r="L8" t="s">
        <v>5</v>
      </c>
      <c r="N8" s="62">
        <f>N6-N7</f>
        <v>0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1</v>
      </c>
      <c r="F15" t="s">
        <v>12</v>
      </c>
      <c r="G15" s="15"/>
      <c r="I15" s="39">
        <v>1</v>
      </c>
      <c r="K15" t="s">
        <v>12</v>
      </c>
      <c r="N15" s="39"/>
    </row>
    <row r="16" spans="1:17" x14ac:dyDescent="0.25">
      <c r="A16" t="s">
        <v>13</v>
      </c>
      <c r="D16" s="39">
        <v>0</v>
      </c>
      <c r="F16" t="s">
        <v>13</v>
      </c>
      <c r="G16" s="15"/>
      <c r="I16" s="39">
        <v>0</v>
      </c>
      <c r="K16" t="s">
        <v>14</v>
      </c>
      <c r="N16" s="39"/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/>
    </row>
    <row r="18" spans="1:17" s="7" customFormat="1" x14ac:dyDescent="0.25">
      <c r="D18" s="14"/>
      <c r="G18" s="17"/>
      <c r="I18" s="14"/>
      <c r="K18" t="s">
        <v>15</v>
      </c>
      <c r="N18" s="39"/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1</v>
      </c>
      <c r="F25" t="s">
        <v>12</v>
      </c>
      <c r="I25" s="41">
        <v>1</v>
      </c>
      <c r="K25" t="s">
        <v>12</v>
      </c>
      <c r="N25" s="41"/>
    </row>
    <row r="26" spans="1:17" x14ac:dyDescent="0.25">
      <c r="A26" t="s">
        <v>13</v>
      </c>
      <c r="D26" s="41"/>
      <c r="F26" t="s">
        <v>14</v>
      </c>
      <c r="I26" s="41"/>
      <c r="K26" t="s">
        <v>14</v>
      </c>
      <c r="N26" s="41"/>
    </row>
    <row r="27" spans="1:17" x14ac:dyDescent="0.25">
      <c r="A27" t="s">
        <v>15</v>
      </c>
      <c r="D27" s="41"/>
      <c r="F27" t="s">
        <v>13</v>
      </c>
      <c r="I27" s="41"/>
      <c r="K27" t="s">
        <v>13</v>
      </c>
      <c r="N27" s="41"/>
    </row>
    <row r="28" spans="1:17" x14ac:dyDescent="0.25">
      <c r="A28" s="7"/>
      <c r="B28" s="7"/>
      <c r="C28" s="7"/>
      <c r="D28" s="14"/>
      <c r="E28" s="7"/>
      <c r="F28" t="s">
        <v>15</v>
      </c>
      <c r="G28" s="7"/>
      <c r="H28" s="7"/>
      <c r="I28" s="41"/>
      <c r="J28" s="7"/>
      <c r="K28" t="s">
        <v>15</v>
      </c>
      <c r="L28" s="7"/>
      <c r="M28" s="7"/>
      <c r="N28" s="41"/>
    </row>
  </sheetData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33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14</v>
      </c>
      <c r="G6" t="s">
        <v>3</v>
      </c>
      <c r="I6" s="6">
        <v>13</v>
      </c>
      <c r="L6" t="s">
        <v>3</v>
      </c>
      <c r="N6" s="6">
        <v>70</v>
      </c>
    </row>
    <row r="7" spans="1:17" x14ac:dyDescent="0.25">
      <c r="B7" t="s">
        <v>4</v>
      </c>
      <c r="D7" s="6">
        <v>7</v>
      </c>
      <c r="G7" t="s">
        <v>4</v>
      </c>
      <c r="I7" s="6">
        <v>8</v>
      </c>
      <c r="L7" t="s">
        <v>4</v>
      </c>
      <c r="N7" s="6">
        <v>56</v>
      </c>
    </row>
    <row r="8" spans="1:17" x14ac:dyDescent="0.25">
      <c r="B8" t="s">
        <v>5</v>
      </c>
      <c r="D8" s="62">
        <f>D6-D7</f>
        <v>7</v>
      </c>
      <c r="G8" t="s">
        <v>5</v>
      </c>
      <c r="I8" s="62">
        <f>I6-I7</f>
        <v>5</v>
      </c>
      <c r="L8" t="s">
        <v>5</v>
      </c>
      <c r="N8" s="62">
        <f>N6-N7</f>
        <v>14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x14ac:dyDescent="0.25">
      <c r="G11" s="16"/>
      <c r="I11" s="53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7</v>
      </c>
      <c r="F15" t="s">
        <v>12</v>
      </c>
      <c r="G15" s="15"/>
      <c r="I15" s="39">
        <v>5</v>
      </c>
      <c r="K15" t="s">
        <v>12</v>
      </c>
      <c r="N15" s="39">
        <v>29</v>
      </c>
    </row>
    <row r="16" spans="1:17" x14ac:dyDescent="0.25">
      <c r="A16" t="s">
        <v>13</v>
      </c>
      <c r="D16" s="39">
        <v>0</v>
      </c>
      <c r="F16" t="s">
        <v>13</v>
      </c>
      <c r="G16" s="15"/>
      <c r="I16" s="39">
        <v>3</v>
      </c>
      <c r="K16" t="s">
        <v>14</v>
      </c>
      <c r="N16" s="39">
        <v>8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16</v>
      </c>
    </row>
    <row r="18" spans="1:17" s="7" customFormat="1" x14ac:dyDescent="0.25">
      <c r="D18" s="14"/>
      <c r="G18" s="17"/>
      <c r="I18" s="14"/>
      <c r="K18" t="s">
        <v>15</v>
      </c>
      <c r="N18" s="39">
        <v>3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  <c r="Q22"/>
    </row>
    <row r="23" spans="1:17" x14ac:dyDescent="0.25">
      <c r="D23" s="14"/>
      <c r="G23" s="15"/>
      <c r="I23" s="53"/>
      <c r="Q2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  <c r="Q24"/>
    </row>
    <row r="25" spans="1:17" x14ac:dyDescent="0.25">
      <c r="A25" t="s">
        <v>12</v>
      </c>
      <c r="D25" s="41">
        <v>7</v>
      </c>
      <c r="F25" t="s">
        <v>12</v>
      </c>
      <c r="G25" s="15"/>
      <c r="I25" s="41">
        <v>3</v>
      </c>
      <c r="K25" t="s">
        <v>12</v>
      </c>
      <c r="N25" s="41">
        <v>24</v>
      </c>
      <c r="Q25"/>
    </row>
    <row r="26" spans="1:17" x14ac:dyDescent="0.25">
      <c r="A26" t="s">
        <v>13</v>
      </c>
      <c r="D26" s="41">
        <v>0</v>
      </c>
      <c r="F26" t="s">
        <v>14</v>
      </c>
      <c r="G26" s="15"/>
      <c r="I26" s="41">
        <v>3</v>
      </c>
      <c r="K26" t="s">
        <v>14</v>
      </c>
      <c r="N26" s="41">
        <v>17</v>
      </c>
      <c r="Q26"/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2</v>
      </c>
      <c r="K27" t="s">
        <v>13</v>
      </c>
      <c r="N27" s="41">
        <v>12</v>
      </c>
      <c r="Q27"/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3</v>
      </c>
      <c r="Q28"/>
    </row>
  </sheetData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34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2</v>
      </c>
      <c r="G6" t="s">
        <v>3</v>
      </c>
      <c r="I6" s="6">
        <v>1</v>
      </c>
      <c r="L6" t="s">
        <v>3</v>
      </c>
      <c r="N6" s="6">
        <v>58</v>
      </c>
    </row>
    <row r="7" spans="1:17" x14ac:dyDescent="0.25">
      <c r="B7" t="s">
        <v>4</v>
      </c>
      <c r="D7" s="6">
        <v>2</v>
      </c>
      <c r="G7" t="s">
        <v>4</v>
      </c>
      <c r="I7" s="6">
        <v>1</v>
      </c>
      <c r="L7" t="s">
        <v>4</v>
      </c>
      <c r="N7" s="6">
        <v>2</v>
      </c>
    </row>
    <row r="8" spans="1:17" x14ac:dyDescent="0.25">
      <c r="B8" t="s">
        <v>5</v>
      </c>
      <c r="D8" s="62">
        <f>D6-D7</f>
        <v>0</v>
      </c>
      <c r="G8" t="s">
        <v>5</v>
      </c>
      <c r="I8" s="62">
        <f>I6-I7</f>
        <v>0</v>
      </c>
      <c r="L8" t="s">
        <v>5</v>
      </c>
      <c r="N8" s="62">
        <f>N6-N7</f>
        <v>56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2</v>
      </c>
      <c r="F15" t="s">
        <v>12</v>
      </c>
      <c r="G15" s="15"/>
      <c r="I15" s="39">
        <v>1</v>
      </c>
      <c r="K15" t="s">
        <v>12</v>
      </c>
      <c r="N15" s="39">
        <v>0</v>
      </c>
    </row>
    <row r="16" spans="1:17" x14ac:dyDescent="0.25">
      <c r="A16" t="s">
        <v>13</v>
      </c>
      <c r="D16" s="39">
        <v>0</v>
      </c>
      <c r="F16" t="s">
        <v>13</v>
      </c>
      <c r="G16" s="15"/>
      <c r="I16" s="39">
        <v>0</v>
      </c>
      <c r="K16" t="s">
        <v>14</v>
      </c>
      <c r="N16" s="39">
        <v>0</v>
      </c>
    </row>
    <row r="17" spans="1:17" x14ac:dyDescent="0.25">
      <c r="A17" t="s">
        <v>15</v>
      </c>
      <c r="D17" s="39">
        <v>0</v>
      </c>
      <c r="F17" t="s">
        <v>15</v>
      </c>
      <c r="G17" s="15"/>
      <c r="I17" s="39">
        <v>0</v>
      </c>
      <c r="K17" t="s">
        <v>13</v>
      </c>
      <c r="N17" s="39">
        <v>0</v>
      </c>
    </row>
    <row r="18" spans="1:17" s="7" customFormat="1" x14ac:dyDescent="0.25">
      <c r="D18" s="14"/>
      <c r="G18" s="17"/>
      <c r="I18" s="14"/>
      <c r="K18" t="s">
        <v>15</v>
      </c>
      <c r="N18" s="39">
        <v>0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  <c r="Q22"/>
    </row>
    <row r="23" spans="1:17" x14ac:dyDescent="0.25">
      <c r="D23" s="14"/>
      <c r="G23" s="15"/>
      <c r="I23" s="53"/>
      <c r="Q2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  <c r="Q24"/>
    </row>
    <row r="25" spans="1:17" x14ac:dyDescent="0.25">
      <c r="A25" t="s">
        <v>12</v>
      </c>
      <c r="D25" s="41">
        <v>2</v>
      </c>
      <c r="F25" t="s">
        <v>12</v>
      </c>
      <c r="G25" s="15"/>
      <c r="I25" s="41">
        <v>1</v>
      </c>
      <c r="K25" t="s">
        <v>12</v>
      </c>
      <c r="N25" s="41">
        <v>0</v>
      </c>
      <c r="Q25"/>
    </row>
    <row r="26" spans="1:17" x14ac:dyDescent="0.25">
      <c r="A26" t="s">
        <v>13</v>
      </c>
      <c r="D26" s="41">
        <v>0</v>
      </c>
      <c r="F26" t="s">
        <v>14</v>
      </c>
      <c r="G26" s="15"/>
      <c r="I26" s="41">
        <v>0</v>
      </c>
      <c r="K26" t="s">
        <v>14</v>
      </c>
      <c r="N26" s="41">
        <v>0</v>
      </c>
      <c r="Q26"/>
    </row>
    <row r="27" spans="1:17" x14ac:dyDescent="0.25">
      <c r="A27" t="s">
        <v>15</v>
      </c>
      <c r="D27" s="41">
        <v>0</v>
      </c>
      <c r="F27" t="s">
        <v>13</v>
      </c>
      <c r="G27" s="15"/>
      <c r="I27" s="41">
        <v>0</v>
      </c>
      <c r="K27" t="s">
        <v>13</v>
      </c>
      <c r="N27" s="41">
        <v>0</v>
      </c>
      <c r="Q27"/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0</v>
      </c>
      <c r="J28" s="7"/>
      <c r="K28" t="s">
        <v>15</v>
      </c>
      <c r="L28" s="7"/>
      <c r="M28" s="7"/>
      <c r="N28" s="41">
        <v>0</v>
      </c>
      <c r="Q28"/>
    </row>
  </sheetData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8"/>
  <sheetViews>
    <sheetView workbookViewId="0"/>
  </sheetViews>
  <sheetFormatPr defaultRowHeight="15" x14ac:dyDescent="0.25"/>
  <cols>
    <col min="1" max="1" width="9.375" customWidth="1"/>
    <col min="2" max="2" width="29.125" customWidth="1"/>
    <col min="3" max="3" width="7.375" customWidth="1"/>
    <col min="4" max="4" width="8.375" style="4" customWidth="1"/>
    <col min="6" max="6" width="8" customWidth="1"/>
    <col min="7" max="7" width="24.375" customWidth="1"/>
    <col min="8" max="8" width="4.375" customWidth="1"/>
    <col min="9" max="9" width="14.125" style="4" customWidth="1"/>
    <col min="10" max="10" width="4.375" customWidth="1"/>
    <col min="11" max="11" width="6.75" customWidth="1"/>
    <col min="12" max="12" width="21.25" customWidth="1"/>
    <col min="13" max="13" width="7.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59"/>
      <c r="E2" s="2" t="s">
        <v>35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95</v>
      </c>
      <c r="G6" t="s">
        <v>3</v>
      </c>
      <c r="I6" s="6">
        <v>100</v>
      </c>
      <c r="L6" t="s">
        <v>3</v>
      </c>
      <c r="N6" s="6">
        <v>1015</v>
      </c>
    </row>
    <row r="7" spans="1:17" x14ac:dyDescent="0.25">
      <c r="B7" t="s">
        <v>4</v>
      </c>
      <c r="D7" s="6">
        <v>55</v>
      </c>
      <c r="G7" t="s">
        <v>4</v>
      </c>
      <c r="I7" s="6">
        <v>77</v>
      </c>
      <c r="L7" t="s">
        <v>4</v>
      </c>
      <c r="N7" s="6">
        <v>238</v>
      </c>
    </row>
    <row r="8" spans="1:17" x14ac:dyDescent="0.25">
      <c r="B8" t="s">
        <v>5</v>
      </c>
      <c r="D8" s="62">
        <f>D6-D7</f>
        <v>40</v>
      </c>
      <c r="G8" t="s">
        <v>5</v>
      </c>
      <c r="I8" s="62">
        <f>I6-I7</f>
        <v>23</v>
      </c>
      <c r="L8" t="s">
        <v>5</v>
      </c>
      <c r="N8" s="62">
        <f>N6-N7</f>
        <v>777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60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53"/>
    </row>
    <row r="13" spans="1:17" x14ac:dyDescent="0.25">
      <c r="D13" s="14"/>
      <c r="G13" s="15"/>
      <c r="I13" s="53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39">
        <v>32</v>
      </c>
      <c r="F15" t="s">
        <v>12</v>
      </c>
      <c r="G15" s="15"/>
      <c r="I15" s="39">
        <v>42</v>
      </c>
      <c r="K15" t="s">
        <v>12</v>
      </c>
      <c r="N15" s="39">
        <v>93</v>
      </c>
    </row>
    <row r="16" spans="1:17" x14ac:dyDescent="0.25">
      <c r="A16" t="s">
        <v>13</v>
      </c>
      <c r="D16" s="39">
        <v>20</v>
      </c>
      <c r="F16" t="s">
        <v>13</v>
      </c>
      <c r="G16" s="15"/>
      <c r="I16" s="39">
        <v>35</v>
      </c>
      <c r="K16" t="s">
        <v>14</v>
      </c>
      <c r="N16" s="39">
        <v>70</v>
      </c>
    </row>
    <row r="17" spans="1:17" x14ac:dyDescent="0.25">
      <c r="A17" t="s">
        <v>15</v>
      </c>
      <c r="D17" s="39">
        <v>3</v>
      </c>
      <c r="F17" t="s">
        <v>15</v>
      </c>
      <c r="G17" s="15"/>
      <c r="I17" s="39">
        <v>0</v>
      </c>
      <c r="K17" t="s">
        <v>13</v>
      </c>
      <c r="N17" s="39">
        <v>72</v>
      </c>
    </row>
    <row r="18" spans="1:17" s="7" customFormat="1" x14ac:dyDescent="0.25">
      <c r="D18" s="14"/>
      <c r="G18" s="17"/>
      <c r="I18" s="14"/>
      <c r="K18" t="s">
        <v>15</v>
      </c>
      <c r="N18" s="39">
        <v>3</v>
      </c>
      <c r="Q18" s="9"/>
    </row>
    <row r="19" spans="1:17" x14ac:dyDescent="0.25">
      <c r="G19" s="15"/>
      <c r="I19" s="53"/>
    </row>
    <row r="20" spans="1:17" x14ac:dyDescent="0.25">
      <c r="A20" s="18"/>
      <c r="B20" s="18"/>
      <c r="C20" s="18"/>
      <c r="D20" s="61"/>
      <c r="E20" s="18"/>
      <c r="F20" s="19" t="s">
        <v>16</v>
      </c>
      <c r="G20" s="18"/>
      <c r="H20" s="18"/>
      <c r="I20" s="20"/>
      <c r="J20" s="18"/>
      <c r="K20" s="18"/>
      <c r="L20" s="18"/>
      <c r="M20" s="18"/>
      <c r="N20" s="20"/>
    </row>
    <row r="22" spans="1:17" x14ac:dyDescent="0.25">
      <c r="A22" s="5" t="s">
        <v>17</v>
      </c>
      <c r="G22" s="15"/>
      <c r="I22" s="53"/>
    </row>
    <row r="23" spans="1:17" x14ac:dyDescent="0.25">
      <c r="D23" s="14"/>
      <c r="G23" s="15"/>
      <c r="I23" s="53"/>
    </row>
    <row r="24" spans="1:17" x14ac:dyDescent="0.25">
      <c r="A24" s="5" t="s">
        <v>8</v>
      </c>
      <c r="D24" s="14" t="s">
        <v>9</v>
      </c>
      <c r="F24" s="5" t="s">
        <v>10</v>
      </c>
      <c r="G24" s="15"/>
      <c r="I24" s="14" t="s">
        <v>9</v>
      </c>
      <c r="K24" s="5" t="s">
        <v>11</v>
      </c>
      <c r="N24" s="4" t="s">
        <v>9</v>
      </c>
    </row>
    <row r="25" spans="1:17" x14ac:dyDescent="0.25">
      <c r="A25" t="s">
        <v>12</v>
      </c>
      <c r="D25" s="41">
        <v>31</v>
      </c>
      <c r="F25" t="s">
        <v>12</v>
      </c>
      <c r="G25" s="15"/>
      <c r="I25" s="41">
        <v>33</v>
      </c>
      <c r="K25" t="s">
        <v>12</v>
      </c>
      <c r="N25" s="41">
        <v>81</v>
      </c>
    </row>
    <row r="26" spans="1:17" x14ac:dyDescent="0.25">
      <c r="A26" t="s">
        <v>13</v>
      </c>
      <c r="D26" s="41">
        <v>22</v>
      </c>
      <c r="F26" t="s">
        <v>14</v>
      </c>
      <c r="G26" s="15"/>
      <c r="I26" s="41">
        <v>11</v>
      </c>
      <c r="K26" t="s">
        <v>14</v>
      </c>
      <c r="N26" s="41">
        <v>59</v>
      </c>
    </row>
    <row r="27" spans="1:17" x14ac:dyDescent="0.25">
      <c r="A27" t="s">
        <v>15</v>
      </c>
      <c r="D27" s="41">
        <v>2</v>
      </c>
      <c r="F27" t="s">
        <v>13</v>
      </c>
      <c r="G27" s="15"/>
      <c r="I27" s="41">
        <v>31</v>
      </c>
      <c r="K27" t="s">
        <v>13</v>
      </c>
      <c r="N27" s="41">
        <v>94</v>
      </c>
    </row>
    <row r="28" spans="1:17" x14ac:dyDescent="0.25">
      <c r="A28" s="7"/>
      <c r="B28" s="7"/>
      <c r="C28" s="7"/>
      <c r="D28" s="14"/>
      <c r="E28" s="7"/>
      <c r="F28" t="s">
        <v>15</v>
      </c>
      <c r="G28" s="17"/>
      <c r="H28" s="7"/>
      <c r="I28" s="41">
        <v>2</v>
      </c>
      <c r="J28" s="7"/>
      <c r="K28" t="s">
        <v>15</v>
      </c>
      <c r="L28" s="7"/>
      <c r="M28" s="7"/>
      <c r="N28" s="41">
        <v>4</v>
      </c>
    </row>
  </sheetData>
  <pageMargins left="0.511811024" right="0.511811024" top="0.78740157499999996" bottom="0.78740157499999996" header="0.31496062000000002" footer="0.3149606200000000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0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.75" customWidth="1"/>
    <col min="9" max="9" width="11.875" style="4" customWidth="1"/>
    <col min="10" max="10" width="5.75" customWidth="1"/>
    <col min="11" max="11" width="6.75" customWidth="1"/>
    <col min="12" max="12" width="21.25" customWidth="1"/>
    <col min="13" max="13" width="6.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18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f>SUM(Areia:Sousa!D6)</f>
        <v>1189</v>
      </c>
      <c r="G6" t="s">
        <v>3</v>
      </c>
      <c r="I6" s="6">
        <f>SUM(Areia:Sousa!I6)</f>
        <v>1034</v>
      </c>
      <c r="L6" t="s">
        <v>3</v>
      </c>
      <c r="N6" s="6">
        <f>SUM(Areia:Sousa!N6)</f>
        <v>13614</v>
      </c>
    </row>
    <row r="7" spans="1:17" x14ac:dyDescent="0.25">
      <c r="B7" t="s">
        <v>4</v>
      </c>
      <c r="D7" s="6">
        <f>SUM(Areia:Sousa!D7)</f>
        <v>544</v>
      </c>
      <c r="G7" t="s">
        <v>4</v>
      </c>
      <c r="I7" s="6">
        <f>SUM(Areia:Sousa!I7)</f>
        <v>567</v>
      </c>
      <c r="L7" t="s">
        <v>4</v>
      </c>
      <c r="N7" s="6">
        <f>SUM(Areia:Sousa!N7)</f>
        <v>2125</v>
      </c>
    </row>
    <row r="8" spans="1:17" x14ac:dyDescent="0.25">
      <c r="B8" t="s">
        <v>5</v>
      </c>
      <c r="D8" s="6">
        <f>SUM(Areia:Sousa!D8)</f>
        <v>645</v>
      </c>
      <c r="G8" t="s">
        <v>5</v>
      </c>
      <c r="I8" s="6">
        <f>SUM(Areia:Sousa!I8)</f>
        <v>467</v>
      </c>
      <c r="L8" t="s">
        <v>5</v>
      </c>
      <c r="N8" s="6">
        <f>SUM(Areia:Sousa!N8)</f>
        <v>11489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7</v>
      </c>
      <c r="G12" s="15"/>
      <c r="I12" s="16"/>
    </row>
    <row r="13" spans="1:17" x14ac:dyDescent="0.25">
      <c r="D13" s="14"/>
      <c r="G13" s="15"/>
      <c r="I13" s="16"/>
    </row>
    <row r="14" spans="1:17" x14ac:dyDescent="0.25">
      <c r="A14" s="5" t="s">
        <v>8</v>
      </c>
      <c r="D14" s="14" t="s">
        <v>9</v>
      </c>
      <c r="F14" s="5" t="s">
        <v>10</v>
      </c>
      <c r="G14" s="15"/>
      <c r="I14" s="14" t="s">
        <v>9</v>
      </c>
      <c r="K14" s="5" t="s">
        <v>11</v>
      </c>
      <c r="N14" s="4" t="s">
        <v>9</v>
      </c>
    </row>
    <row r="15" spans="1:17" x14ac:dyDescent="0.25">
      <c r="A15" t="s">
        <v>12</v>
      </c>
      <c r="D15" s="21">
        <f>SUM(Areia:Sousa!D15)</f>
        <v>450</v>
      </c>
      <c r="F15" t="s">
        <v>12</v>
      </c>
      <c r="G15" s="15"/>
      <c r="I15" s="21">
        <f>SUM(Areia:Sousa!I15)</f>
        <v>413</v>
      </c>
      <c r="K15" t="s">
        <v>12</v>
      </c>
      <c r="N15" s="21">
        <f>SUM(Areia:Sousa!N15)</f>
        <v>934</v>
      </c>
    </row>
    <row r="16" spans="1:17" x14ac:dyDescent="0.25">
      <c r="A16" t="s">
        <v>13</v>
      </c>
      <c r="D16" s="21">
        <f>SUM(Areia:Sousa!D16)</f>
        <v>90</v>
      </c>
      <c r="F16" t="s">
        <v>13</v>
      </c>
      <c r="G16" s="15"/>
      <c r="I16" s="21">
        <f>SUM(Areia:Sousa!I16)</f>
        <v>160</v>
      </c>
      <c r="K16" t="s">
        <v>14</v>
      </c>
      <c r="N16" s="21">
        <f>SUM(Areia:Sousa!N16)</f>
        <v>868</v>
      </c>
    </row>
    <row r="17" spans="1:17" x14ac:dyDescent="0.25">
      <c r="A17" t="s">
        <v>15</v>
      </c>
      <c r="D17" s="21">
        <f>SUM(Areia:Sousa!D17)</f>
        <v>4</v>
      </c>
      <c r="F17" t="s">
        <v>15</v>
      </c>
      <c r="G17" s="15"/>
      <c r="I17" s="21">
        <f>SUM(Areia:Sousa!I17)</f>
        <v>2</v>
      </c>
      <c r="K17" t="s">
        <v>13</v>
      </c>
      <c r="N17" s="21">
        <f>SUM(Areia:Sousa!N17)</f>
        <v>297</v>
      </c>
    </row>
    <row r="18" spans="1:17" s="7" customFormat="1" x14ac:dyDescent="0.25">
      <c r="D18" s="13"/>
      <c r="G18" s="17"/>
      <c r="I18" s="13"/>
      <c r="K18" t="s">
        <v>15</v>
      </c>
      <c r="N18" s="21">
        <f>SUM(Areia:Sousa!N18)</f>
        <v>24</v>
      </c>
      <c r="Q18" s="9"/>
    </row>
    <row r="19" spans="1:17" s="7" customFormat="1" ht="15.75" thickBot="1" x14ac:dyDescent="0.3">
      <c r="D19" s="13"/>
      <c r="G19" s="17"/>
      <c r="I19" s="13"/>
      <c r="K19"/>
      <c r="N19" s="23"/>
      <c r="Q19" s="9"/>
    </row>
    <row r="20" spans="1:17" s="7" customFormat="1" ht="15.75" thickBot="1" x14ac:dyDescent="0.3">
      <c r="D20" s="13"/>
      <c r="G20" s="17"/>
      <c r="I20" s="13"/>
      <c r="K20" s="24" t="s">
        <v>42</v>
      </c>
      <c r="L20" s="25"/>
      <c r="M20" s="25"/>
      <c r="N20" s="66">
        <f>SUM(N15,N16)/6</f>
        <v>300.33333333333331</v>
      </c>
      <c r="Q20" s="9"/>
    </row>
    <row r="21" spans="1:17" s="7" customFormat="1" ht="15.75" thickBot="1" x14ac:dyDescent="0.3">
      <c r="D21" s="13"/>
      <c r="G21" s="17"/>
      <c r="I21" s="13"/>
      <c r="K21" s="26"/>
      <c r="L21" s="13"/>
      <c r="M21" s="13"/>
      <c r="N21" s="23"/>
      <c r="Q21" s="9"/>
    </row>
    <row r="22" spans="1:17" s="7" customFormat="1" x14ac:dyDescent="0.25">
      <c r="D22" s="13"/>
      <c r="G22" s="17"/>
      <c r="I22" s="13"/>
      <c r="K22" s="27" t="s">
        <v>19</v>
      </c>
      <c r="L22" s="28"/>
      <c r="M22" s="28"/>
      <c r="N22" s="29"/>
      <c r="Q22" s="9"/>
    </row>
    <row r="23" spans="1:17" s="7" customFormat="1" x14ac:dyDescent="0.25">
      <c r="D23" s="13"/>
      <c r="G23" s="17"/>
      <c r="I23" s="13"/>
      <c r="K23" s="34" t="s">
        <v>12</v>
      </c>
      <c r="L23" s="33"/>
      <c r="M23" s="33"/>
      <c r="N23" s="35">
        <f>N15/N20</f>
        <v>3.1098779134295231</v>
      </c>
      <c r="Q23" s="9"/>
    </row>
    <row r="24" spans="1:17" s="7" customFormat="1" ht="15.75" thickBot="1" x14ac:dyDescent="0.3">
      <c r="D24" s="13"/>
      <c r="G24" s="17"/>
      <c r="I24" s="13"/>
      <c r="K24" s="30" t="s">
        <v>14</v>
      </c>
      <c r="L24" s="31"/>
      <c r="M24" s="31"/>
      <c r="N24" s="32">
        <f>N16/N20</f>
        <v>2.8901220865704773</v>
      </c>
      <c r="Q24" s="9"/>
    </row>
    <row r="25" spans="1:17" x14ac:dyDescent="0.25">
      <c r="G25" s="15"/>
      <c r="I25" s="16"/>
    </row>
    <row r="26" spans="1:17" x14ac:dyDescent="0.25">
      <c r="A26" s="18"/>
      <c r="B26" s="18"/>
      <c r="C26" s="18"/>
      <c r="D26" s="19"/>
      <c r="E26" s="18"/>
      <c r="F26" s="19" t="s">
        <v>16</v>
      </c>
      <c r="G26" s="18"/>
      <c r="H26" s="18"/>
      <c r="I26" s="20"/>
      <c r="J26" s="18"/>
      <c r="K26" s="18"/>
      <c r="L26" s="18"/>
      <c r="M26" s="18"/>
      <c r="N26" s="20"/>
    </row>
    <row r="28" spans="1:17" x14ac:dyDescent="0.25">
      <c r="A28" s="5" t="s">
        <v>17</v>
      </c>
      <c r="G28" s="15"/>
      <c r="I28" s="16"/>
    </row>
    <row r="29" spans="1:17" x14ac:dyDescent="0.25">
      <c r="D29" s="14"/>
      <c r="G29" s="15"/>
      <c r="I29" s="16"/>
    </row>
    <row r="30" spans="1:17" x14ac:dyDescent="0.25">
      <c r="A30" s="5" t="s">
        <v>8</v>
      </c>
      <c r="D30" s="14" t="s">
        <v>9</v>
      </c>
      <c r="F30" s="5" t="s">
        <v>10</v>
      </c>
      <c r="G30" s="15"/>
      <c r="I30" s="14" t="s">
        <v>9</v>
      </c>
      <c r="K30" s="5" t="s">
        <v>11</v>
      </c>
      <c r="N30" s="4" t="s">
        <v>9</v>
      </c>
    </row>
    <row r="31" spans="1:17" x14ac:dyDescent="0.25">
      <c r="A31" t="s">
        <v>12</v>
      </c>
      <c r="D31" s="22">
        <f>SUM(Areia:Sousa!D25)</f>
        <v>424</v>
      </c>
      <c r="F31" t="s">
        <v>12</v>
      </c>
      <c r="I31" s="22">
        <f>SUM(Areia:Sousa!I25)</f>
        <v>316</v>
      </c>
      <c r="K31" t="s">
        <v>12</v>
      </c>
      <c r="N31" s="22">
        <f>SUM(Areia:Sousa!N25)</f>
        <v>847</v>
      </c>
    </row>
    <row r="32" spans="1:17" x14ac:dyDescent="0.25">
      <c r="A32" t="s">
        <v>13</v>
      </c>
      <c r="D32" s="22">
        <f>SUM(Areia:Sousa!D26)</f>
        <v>114</v>
      </c>
      <c r="F32" t="s">
        <v>14</v>
      </c>
      <c r="I32" s="22">
        <f>SUM(Areia:Sousa!I26)</f>
        <v>101</v>
      </c>
      <c r="K32" t="s">
        <v>14</v>
      </c>
      <c r="N32" s="22">
        <f>SUM(Areia:Sousa!N26)</f>
        <v>863</v>
      </c>
    </row>
    <row r="33" spans="1:14" x14ac:dyDescent="0.25">
      <c r="A33" t="s">
        <v>15</v>
      </c>
      <c r="D33" s="22">
        <f>SUM(Areia:Sousa!D27)</f>
        <v>3</v>
      </c>
      <c r="F33" t="s">
        <v>13</v>
      </c>
      <c r="I33" s="22">
        <f>SUM(Areia:Sousa!I27)</f>
        <v>137</v>
      </c>
      <c r="K33" t="s">
        <v>13</v>
      </c>
      <c r="N33" s="22">
        <f>SUM(Areia:Sousa!N27)</f>
        <v>395</v>
      </c>
    </row>
    <row r="34" spans="1:14" x14ac:dyDescent="0.25">
      <c r="A34" s="7"/>
      <c r="B34" s="7"/>
      <c r="C34" s="7"/>
      <c r="D34" s="13"/>
      <c r="E34" s="7"/>
      <c r="F34" t="s">
        <v>15</v>
      </c>
      <c r="G34" s="7"/>
      <c r="H34" s="7"/>
      <c r="I34" s="22">
        <f>SUM(Areia:Sousa!I28)</f>
        <v>13</v>
      </c>
      <c r="J34" s="7"/>
      <c r="K34" t="s">
        <v>15</v>
      </c>
      <c r="L34" s="7"/>
      <c r="M34" s="7"/>
      <c r="N34" s="22">
        <f>SUM(Areia:Sousa!N28)</f>
        <v>27</v>
      </c>
    </row>
    <row r="35" spans="1:14" ht="15.75" thickBot="1" x14ac:dyDescent="0.3"/>
    <row r="36" spans="1:14" ht="15.75" thickBot="1" x14ac:dyDescent="0.3">
      <c r="F36" s="24" t="s">
        <v>42</v>
      </c>
      <c r="G36" s="25"/>
      <c r="H36" s="25"/>
      <c r="I36" s="66">
        <f>SUM(I31,I32)/3</f>
        <v>139</v>
      </c>
      <c r="K36" s="24" t="s">
        <v>42</v>
      </c>
      <c r="L36" s="25"/>
      <c r="M36" s="25"/>
      <c r="N36" s="66">
        <f>SUM(N31,N32)/3</f>
        <v>570</v>
      </c>
    </row>
    <row r="37" spans="1:14" ht="15.75" thickBot="1" x14ac:dyDescent="0.3">
      <c r="F37" s="26"/>
      <c r="G37" s="13"/>
      <c r="H37" s="13"/>
      <c r="I37" s="23"/>
      <c r="K37" s="26"/>
      <c r="L37" s="13"/>
      <c r="M37" s="13"/>
      <c r="N37" s="64"/>
    </row>
    <row r="38" spans="1:14" x14ac:dyDescent="0.25">
      <c r="F38" s="27" t="s">
        <v>19</v>
      </c>
      <c r="G38" s="28"/>
      <c r="H38" s="28"/>
      <c r="I38" s="29"/>
      <c r="K38" s="27" t="s">
        <v>19</v>
      </c>
      <c r="L38" s="28"/>
      <c r="M38" s="28"/>
      <c r="N38" s="29"/>
    </row>
    <row r="39" spans="1:14" x14ac:dyDescent="0.25">
      <c r="F39" s="34" t="s">
        <v>12</v>
      </c>
      <c r="G39" s="33"/>
      <c r="H39" s="33"/>
      <c r="I39" s="35">
        <f>I31/I36</f>
        <v>2.2733812949640289</v>
      </c>
      <c r="K39" s="34" t="s">
        <v>12</v>
      </c>
      <c r="L39" s="33"/>
      <c r="M39" s="33"/>
      <c r="N39" s="35">
        <f>N31/N36</f>
        <v>1.4859649122807017</v>
      </c>
    </row>
    <row r="40" spans="1:14" ht="15.75" thickBot="1" x14ac:dyDescent="0.3">
      <c r="F40" s="30" t="s">
        <v>14</v>
      </c>
      <c r="G40" s="31"/>
      <c r="H40" s="31"/>
      <c r="I40" s="32">
        <f>I32/I36</f>
        <v>0.72661870503597126</v>
      </c>
      <c r="K40" s="30" t="s">
        <v>14</v>
      </c>
      <c r="L40" s="31"/>
      <c r="M40" s="31"/>
      <c r="N40" s="32">
        <f>N32/N36</f>
        <v>1.5140350877192983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23</vt:i4>
      </vt:variant>
    </vt:vector>
  </HeadingPairs>
  <TitlesOfParts>
    <vt:vector size="23" baseType="lpstr">
      <vt:lpstr>Areia</vt:lpstr>
      <vt:lpstr>Cabedelo Centro</vt:lpstr>
      <vt:lpstr>Cabedelo</vt:lpstr>
      <vt:lpstr>Cajazeiras</vt:lpstr>
      <vt:lpstr>Campina Grande</vt:lpstr>
      <vt:lpstr>Catolé do Rocha</vt:lpstr>
      <vt:lpstr>Esperança</vt:lpstr>
      <vt:lpstr>Guarabira</vt:lpstr>
      <vt:lpstr>Itabaiana</vt:lpstr>
      <vt:lpstr>Itaporanga</vt:lpstr>
      <vt:lpstr>João Pessoa</vt:lpstr>
      <vt:lpstr>Mangabeira</vt:lpstr>
      <vt:lpstr>Monteiro</vt:lpstr>
      <vt:lpstr>Patos</vt:lpstr>
      <vt:lpstr>Pedras de Fogo</vt:lpstr>
      <vt:lpstr>Picuí</vt:lpstr>
      <vt:lpstr>Princesa Isabel</vt:lpstr>
      <vt:lpstr>Reitoria</vt:lpstr>
      <vt:lpstr>Santa Luzia</vt:lpstr>
      <vt:lpstr>Santa Rita</vt:lpstr>
      <vt:lpstr>Soledade</vt:lpstr>
      <vt:lpstr>Sousa</vt:lpstr>
      <vt:lpstr>Todos os Campi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2016-10-20T01:19:34Z</dcterms:created>
  <dcterms:modified xsi:type="dcterms:W3CDTF">2016-10-20T17:21:26Z</dcterms:modified>
</cp:coreProperties>
</file>